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3_研究事業課\01_研究事業課共通\04_外部資金管理係\05_消費税留保\3_不課税等試算\"/>
    </mc:Choice>
  </mc:AlternateContent>
  <xr:revisionPtr revIDLastSave="0" documentId="13_ncr:1_{90583DDF-2C27-404B-B027-69BFD766B8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利用マニュアル" sheetId="9" r:id="rId1"/>
    <sheet name="残高試算" sheetId="4" r:id="rId2"/>
    <sheet name="①予算差引簿" sheetId="1" r:id="rId3"/>
    <sheet name="②支出予定" sheetId="5" r:id="rId4"/>
    <sheet name="③ 不課税等消費税額（触らない×）" sheetId="2" r:id="rId5"/>
  </sheets>
  <definedNames>
    <definedName name="_xlnm._FilterDatabase" localSheetId="2" hidden="1">①予算差引簿!$A$1:$AU$233</definedName>
    <definedName name="_xlnm.Print_Area" localSheetId="3">②支出予定!$A$1:$G$38</definedName>
    <definedName name="_xlnm.Print_Area" localSheetId="1">残高試算!$A$1:$F$33</definedName>
    <definedName name="_xlnm.Print_Area" localSheetId="0">利用マニュアル!$A$1:$L$78</definedName>
    <definedName name="_xlnm.Print_Titles" localSheetId="2">①予算差引簿!$1:$1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D19" i="2"/>
  <c r="C19" i="2"/>
  <c r="H15" i="2"/>
  <c r="H6" i="5"/>
  <c r="H5" i="5"/>
  <c r="C6" i="2" l="1"/>
  <c r="F2" i="2"/>
  <c r="E2" i="2" s="1"/>
  <c r="E33" i="5" l="1"/>
  <c r="F33" i="5" l="1"/>
  <c r="D33" i="5"/>
  <c r="C33" i="5"/>
  <c r="C34" i="5" l="1"/>
  <c r="D9" i="4" l="1"/>
  <c r="F16" i="5"/>
  <c r="H12" i="2" s="1"/>
  <c r="E6" i="2" s="1"/>
  <c r="E16" i="5"/>
  <c r="D16" i="5"/>
  <c r="C16" i="5"/>
  <c r="E9" i="4"/>
  <c r="E4" i="4"/>
  <c r="D4" i="4"/>
  <c r="E3" i="4"/>
  <c r="D3" i="4"/>
  <c r="G2" i="2"/>
  <c r="H11" i="2" l="1"/>
  <c r="G6" i="2" s="1"/>
  <c r="C17" i="5"/>
  <c r="D14" i="4" s="1"/>
  <c r="D20" i="4"/>
  <c r="D19" i="4" l="1"/>
  <c r="E21" i="4" l="1"/>
  <c r="D21" i="4"/>
  <c r="D27" i="4" l="1"/>
  <c r="E27" i="4"/>
</calcChain>
</file>

<file path=xl/sharedStrings.xml><?xml version="1.0" encoding="utf-8"?>
<sst xmlns="http://schemas.openxmlformats.org/spreadsheetml/2006/main" count="137" uniqueCount="127">
  <si>
    <t>プロジェクトコード</t>
  </si>
  <si>
    <t>所管コード</t>
  </si>
  <si>
    <t>所管</t>
  </si>
  <si>
    <t>財源コード</t>
  </si>
  <si>
    <t>財源</t>
  </si>
  <si>
    <t>研究期間(開始)</t>
  </si>
  <si>
    <t>研究期間(終了)</t>
  </si>
  <si>
    <t>プロジェクト完了日</t>
  </si>
  <si>
    <t>研究種目名</t>
  </si>
  <si>
    <t>分担区分名</t>
  </si>
  <si>
    <t>NO</t>
  </si>
  <si>
    <t>申請日</t>
  </si>
  <si>
    <t>申請NO</t>
  </si>
  <si>
    <t>最終処理NO</t>
  </si>
  <si>
    <t>事項</t>
  </si>
  <si>
    <t>支払先コード</t>
  </si>
  <si>
    <t>支払先</t>
  </si>
  <si>
    <t>予算額</t>
  </si>
  <si>
    <t>支出額</t>
  </si>
  <si>
    <t>費目区分</t>
  </si>
  <si>
    <t>処理状況</t>
  </si>
  <si>
    <t>支払日</t>
  </si>
  <si>
    <t>入力担当者(補助)コード</t>
  </si>
  <si>
    <t>入力担当者(補助)</t>
  </si>
  <si>
    <t>予算管理者コード</t>
  </si>
  <si>
    <t>予算管理者</t>
  </si>
  <si>
    <t>執行所管コード</t>
  </si>
  <si>
    <t>執行所管</t>
  </si>
  <si>
    <t>執行目的コード</t>
  </si>
  <si>
    <t>執行目的</t>
  </si>
  <si>
    <t>勘定科目コード</t>
  </si>
  <si>
    <t>勘定科目</t>
  </si>
  <si>
    <t>税区分コード</t>
  </si>
  <si>
    <t>税区分</t>
  </si>
  <si>
    <t>業務費区分コード</t>
  </si>
  <si>
    <t>業務費</t>
  </si>
  <si>
    <t>納品日(検収日)債務計上日</t>
  </si>
  <si>
    <t>種別</t>
  </si>
  <si>
    <t>債務管理番号</t>
  </si>
  <si>
    <t>契約決議番号</t>
  </si>
  <si>
    <t>納品書番号</t>
  </si>
  <si>
    <t>請求書番号</t>
  </si>
  <si>
    <t>研究室メモ</t>
  </si>
  <si>
    <t>予算差引簿メモ</t>
  </si>
  <si>
    <t>出力条件</t>
  </si>
  <si>
    <t>=</t>
    <phoneticPr fontId="18"/>
  </si>
  <si>
    <t>（不課税等取引合計）</t>
    <rPh sb="1" eb="2">
      <t>フ</t>
    </rPh>
    <rPh sb="2" eb="4">
      <t>カゼイ</t>
    </rPh>
    <rPh sb="4" eb="5">
      <t>トウ</t>
    </rPh>
    <rPh sb="5" eb="7">
      <t>トリヒキ</t>
    </rPh>
    <rPh sb="7" eb="9">
      <t>ゴウケイ</t>
    </rPh>
    <phoneticPr fontId="18"/>
  </si>
  <si>
    <t>事項</t>
    <rPh sb="0" eb="2">
      <t>ジコウ</t>
    </rPh>
    <phoneticPr fontId="18"/>
  </si>
  <si>
    <t>金額</t>
    <rPh sb="0" eb="2">
      <t>キンガク</t>
    </rPh>
    <phoneticPr fontId="18"/>
  </si>
  <si>
    <t>4月支給人件費試算</t>
    <rPh sb="1" eb="2">
      <t>ガツ</t>
    </rPh>
    <rPh sb="2" eb="4">
      <t>シキュウ</t>
    </rPh>
    <rPh sb="4" eb="7">
      <t>ジンケンヒ</t>
    </rPh>
    <rPh sb="7" eb="9">
      <t>シサン</t>
    </rPh>
    <phoneticPr fontId="18"/>
  </si>
  <si>
    <t>４月支給人件費試算分</t>
    <rPh sb="1" eb="2">
      <t>ガツ</t>
    </rPh>
    <rPh sb="2" eb="4">
      <t>シキュウ</t>
    </rPh>
    <rPh sb="4" eb="7">
      <t>ジンケンヒ</t>
    </rPh>
    <rPh sb="7" eb="9">
      <t>シサン</t>
    </rPh>
    <rPh sb="9" eb="10">
      <t>ブン</t>
    </rPh>
    <phoneticPr fontId="18"/>
  </si>
  <si>
    <t>区分</t>
    <rPh sb="0" eb="2">
      <t>クブン</t>
    </rPh>
    <phoneticPr fontId="18"/>
  </si>
  <si>
    <t>プロジェクト</t>
    <phoneticPr fontId="18"/>
  </si>
  <si>
    <t>所管</t>
    <rPh sb="0" eb="2">
      <t>ショカン</t>
    </rPh>
    <phoneticPr fontId="18"/>
  </si>
  <si>
    <t>現在の予算残高</t>
    <rPh sb="0" eb="2">
      <t>ゲンザイ</t>
    </rPh>
    <rPh sb="3" eb="5">
      <t>ヨサン</t>
    </rPh>
    <rPh sb="5" eb="6">
      <t>ザン</t>
    </rPh>
    <rPh sb="6" eb="7">
      <t>ダカ</t>
    </rPh>
    <phoneticPr fontId="18"/>
  </si>
  <si>
    <t>今後支出予定のもの</t>
    <rPh sb="0" eb="2">
      <t>コンゴ</t>
    </rPh>
    <rPh sb="2" eb="4">
      <t>シシュツ</t>
    </rPh>
    <rPh sb="4" eb="6">
      <t>ヨテイ</t>
    </rPh>
    <phoneticPr fontId="18"/>
  </si>
  <si>
    <t>システム未入力の支出予定額</t>
    <rPh sb="4" eb="7">
      <t>ミニュウリョク</t>
    </rPh>
    <rPh sb="8" eb="10">
      <t>シシュツ</t>
    </rPh>
    <rPh sb="10" eb="12">
      <t>ヨテイ</t>
    </rPh>
    <rPh sb="12" eb="13">
      <t>ガク</t>
    </rPh>
    <phoneticPr fontId="18"/>
  </si>
  <si>
    <t>合計</t>
    <rPh sb="0" eb="2">
      <t>ゴウケイ</t>
    </rPh>
    <phoneticPr fontId="18"/>
  </si>
  <si>
    <t>小計</t>
    <rPh sb="0" eb="2">
      <t>ショウケイ</t>
    </rPh>
    <phoneticPr fontId="18"/>
  </si>
  <si>
    <t>（以下内訳）</t>
    <rPh sb="1" eb="3">
      <t>イカ</t>
    </rPh>
    <rPh sb="3" eb="5">
      <t>ウチワケ</t>
    </rPh>
    <phoneticPr fontId="18"/>
  </si>
  <si>
    <t>合計（試算）</t>
    <rPh sb="0" eb="2">
      <t>ゴウケイ</t>
    </rPh>
    <rPh sb="3" eb="5">
      <t>シサン</t>
    </rPh>
    <phoneticPr fontId="18"/>
  </si>
  <si>
    <t>予算残高（改）</t>
    <rPh sb="0" eb="2">
      <t>ヨサン</t>
    </rPh>
    <rPh sb="2" eb="3">
      <t>ザン</t>
    </rPh>
    <rPh sb="3" eb="4">
      <t>ダカ</t>
    </rPh>
    <rPh sb="5" eb="6">
      <t>カイ</t>
    </rPh>
    <phoneticPr fontId="18"/>
  </si>
  <si>
    <t>※ 外国出張，学会参加費の一部等，不課税の取引に使う場合は</t>
    <rPh sb="2" eb="4">
      <t>ガイコク</t>
    </rPh>
    <rPh sb="4" eb="6">
      <t>シュッチョウ</t>
    </rPh>
    <rPh sb="7" eb="9">
      <t>ガッカイ</t>
    </rPh>
    <rPh sb="9" eb="12">
      <t>サンカヒ</t>
    </rPh>
    <rPh sb="13" eb="15">
      <t>イチブ</t>
    </rPh>
    <rPh sb="15" eb="16">
      <t>トウ</t>
    </rPh>
    <rPh sb="17" eb="18">
      <t>フ</t>
    </rPh>
    <rPh sb="18" eb="20">
      <t>カゼイ</t>
    </rPh>
    <rPh sb="21" eb="23">
      <t>トリヒキ</t>
    </rPh>
    <rPh sb="24" eb="25">
      <t>ツカ</t>
    </rPh>
    <rPh sb="26" eb="28">
      <t>バアイ</t>
    </rPh>
    <phoneticPr fontId="18"/>
  </si>
  <si>
    <t>○予算残高試算シート</t>
    <rPh sb="1" eb="3">
      <t>ヨサン</t>
    </rPh>
    <rPh sb="3" eb="4">
      <t>ザン</t>
    </rPh>
    <rPh sb="4" eb="5">
      <t>ダカ</t>
    </rPh>
    <rPh sb="5" eb="7">
      <t>シサン</t>
    </rPh>
    <phoneticPr fontId="18"/>
  </si>
  <si>
    <t>（円未満
　端数切捨）</t>
    <rPh sb="1" eb="2">
      <t>エン</t>
    </rPh>
    <rPh sb="2" eb="4">
      <t>ミマン</t>
    </rPh>
    <rPh sb="6" eb="8">
      <t>ハスウ</t>
    </rPh>
    <rPh sb="8" eb="10">
      <t>キリス</t>
    </rPh>
    <phoneticPr fontId="18"/>
  </si>
  <si>
    <t>① 予算差引簿</t>
    <rPh sb="2" eb="4">
      <t>ヨサン</t>
    </rPh>
    <rPh sb="4" eb="6">
      <t>サシヒキ</t>
    </rPh>
    <rPh sb="6" eb="7">
      <t>ボ</t>
    </rPh>
    <phoneticPr fontId="18"/>
  </si>
  <si>
    <t>試算結果（研究室が使用できる額）</t>
    <rPh sb="0" eb="2">
      <t>シサン</t>
    </rPh>
    <rPh sb="2" eb="4">
      <t>ケッカ</t>
    </rPh>
    <rPh sb="5" eb="7">
      <t>ケンキュウ</t>
    </rPh>
    <rPh sb="7" eb="8">
      <t>シツ</t>
    </rPh>
    <rPh sb="9" eb="11">
      <t>シヨウ</t>
    </rPh>
    <rPh sb="14" eb="15">
      <t>ガク</t>
    </rPh>
    <phoneticPr fontId="18"/>
  </si>
  <si>
    <t>↓</t>
    <phoneticPr fontId="18"/>
  </si>
  <si>
    <t>①の支出に計上されていないが，今後計上される予定のもの</t>
    <rPh sb="2" eb="4">
      <t>シシュツ</t>
    </rPh>
    <rPh sb="5" eb="7">
      <t>ケイジョウ</t>
    </rPh>
    <rPh sb="15" eb="17">
      <t>コンゴ</t>
    </rPh>
    <rPh sb="17" eb="19">
      <t>ケイジョウ</t>
    </rPh>
    <rPh sb="22" eb="24">
      <t>ヨテイ</t>
    </rPh>
    <phoneticPr fontId="18"/>
  </si>
  <si>
    <t>　不課税消費税額の引き上げ額も連動して増えるため，要調整。</t>
    <phoneticPr fontId="18"/>
  </si>
  <si>
    <r>
      <t>※ ②支出予定額に計上したものの</t>
    </r>
    <r>
      <rPr>
        <b/>
        <sz val="11"/>
        <color theme="1"/>
        <rFont val="ＭＳ Ｐゴシック"/>
        <family val="3"/>
        <charset val="128"/>
        <scheme val="minor"/>
      </rPr>
      <t>ほかに</t>
    </r>
    <r>
      <rPr>
        <sz val="11"/>
        <color theme="1"/>
        <rFont val="ＭＳ Ｐゴシック"/>
        <family val="3"/>
        <charset val="128"/>
        <scheme val="minor"/>
      </rPr>
      <t>使用できる残額。</t>
    </r>
    <rPh sb="3" eb="5">
      <t>シシュツ</t>
    </rPh>
    <rPh sb="5" eb="7">
      <t>ヨテイ</t>
    </rPh>
    <rPh sb="7" eb="8">
      <t>ガク</t>
    </rPh>
    <rPh sb="9" eb="11">
      <t>ケイジョウ</t>
    </rPh>
    <rPh sb="19" eb="21">
      <t>シヨウ</t>
    </rPh>
    <rPh sb="24" eb="26">
      <t>ザンガク</t>
    </rPh>
    <phoneticPr fontId="18"/>
  </si>
  <si>
    <t>システム反映済額</t>
    <rPh sb="3" eb="5">
      <t>ハンエイ</t>
    </rPh>
    <rPh sb="5" eb="6">
      <t>スミ</t>
    </rPh>
    <rPh sb="6" eb="7">
      <t>ガク</t>
    </rPh>
    <phoneticPr fontId="18"/>
  </si>
  <si>
    <t>差額（システム未反映額）</t>
    <rPh sb="0" eb="1">
      <t>サガク</t>
    </rPh>
    <rPh sb="6" eb="9">
      <t>ミハンエイ</t>
    </rPh>
    <rPh sb="9" eb="10">
      <t>ガク</t>
    </rPh>
    <phoneticPr fontId="18"/>
  </si>
  <si>
    <t>（輸入課税仕入額）</t>
    <rPh sb="1" eb="3">
      <t>ユニュウ</t>
    </rPh>
    <rPh sb="3" eb="5">
      <t>カゼイ</t>
    </rPh>
    <rPh sb="5" eb="7">
      <t>シイ</t>
    </rPh>
    <rPh sb="7" eb="8">
      <t>ガク</t>
    </rPh>
    <phoneticPr fontId="18"/>
  </si>
  <si>
    <t>②支出予定額のうち不課税等計上額にかかる分の試算を含む。</t>
    <rPh sb="1" eb="3">
      <t>シシュツ</t>
    </rPh>
    <rPh sb="3" eb="5">
      <t>ヨテイ</t>
    </rPh>
    <rPh sb="5" eb="6">
      <t>ガク</t>
    </rPh>
    <rPh sb="9" eb="10">
      <t>フ</t>
    </rPh>
    <rPh sb="10" eb="12">
      <t>カゼイ</t>
    </rPh>
    <rPh sb="12" eb="13">
      <t>トウ</t>
    </rPh>
    <rPh sb="13" eb="15">
      <t>ケイジョウ</t>
    </rPh>
    <rPh sb="15" eb="16">
      <t>ガク</t>
    </rPh>
    <rPh sb="20" eb="21">
      <t>ブン</t>
    </rPh>
    <rPh sb="22" eb="24">
      <t>シサン</t>
    </rPh>
    <rPh sb="25" eb="26">
      <t>フク</t>
    </rPh>
    <phoneticPr fontId="18"/>
  </si>
  <si>
    <t>不課税等に係る消費税額</t>
    <rPh sb="0" eb="1">
      <t>フ</t>
    </rPh>
    <rPh sb="1" eb="3">
      <t>カゼイ</t>
    </rPh>
    <rPh sb="3" eb="4">
      <t>トウ</t>
    </rPh>
    <rPh sb="5" eb="6">
      <t>カカ</t>
    </rPh>
    <rPh sb="7" eb="9">
      <t>ショウヒ</t>
    </rPh>
    <rPh sb="9" eb="10">
      <t>ゼイ</t>
    </rPh>
    <rPh sb="10" eb="11">
      <t>ガク</t>
    </rPh>
    <phoneticPr fontId="18"/>
  </si>
  <si>
    <t>不課税・非課税</t>
    <rPh sb="0" eb="3">
      <t>フカゼイ</t>
    </rPh>
    <rPh sb="4" eb="7">
      <t>ヒカゼイ</t>
    </rPh>
    <phoneticPr fontId="18"/>
  </si>
  <si>
    <t>輸入課税</t>
    <rPh sb="0" eb="2">
      <t>ユニュウ</t>
    </rPh>
    <rPh sb="2" eb="4">
      <t>カゼイ</t>
    </rPh>
    <phoneticPr fontId="18"/>
  </si>
  <si>
    <t>金額</t>
    <rPh sb="0" eb="2">
      <t>キンガク</t>
    </rPh>
    <phoneticPr fontId="18"/>
  </si>
  <si>
    <t>不課税仕入</t>
  </si>
  <si>
    <t>輸入課税仕入</t>
  </si>
  <si>
    <t>非課税仕入</t>
  </si>
  <si>
    <t>課税8％</t>
    <rPh sb="0" eb="2">
      <t>カゼイ</t>
    </rPh>
    <phoneticPr fontId="18"/>
  </si>
  <si>
    <t>課税10％</t>
    <rPh sb="0" eb="2">
      <t>カゼイ</t>
    </rPh>
    <phoneticPr fontId="18"/>
  </si>
  <si>
    <t>③ 不課税分等にかかる消費税相当額</t>
    <rPh sb="2" eb="3">
      <t>フ</t>
    </rPh>
    <rPh sb="3" eb="5">
      <t>カゼイ</t>
    </rPh>
    <rPh sb="5" eb="6">
      <t>ブン</t>
    </rPh>
    <rPh sb="6" eb="7">
      <t>トウ</t>
    </rPh>
    <rPh sb="11" eb="14">
      <t>ショウヒゼイ</t>
    </rPh>
    <rPh sb="14" eb="16">
      <t>ソウトウ</t>
    </rPh>
    <rPh sb="16" eb="17">
      <t>ガク</t>
    </rPh>
    <phoneticPr fontId="18"/>
  </si>
  <si>
    <t>＜非課税・不課税支出となる例＞</t>
  </si>
  <si>
    <t>　① 人件費のうち、通勤手当以外のもの（本給、社会保険料事業主負担分）</t>
  </si>
  <si>
    <t>　② 外国出張（国内移動、国内日当、宿泊除く）</t>
    <rPh sb="3" eb="5">
      <t>ガイコク</t>
    </rPh>
    <rPh sb="5" eb="7">
      <t>シュッチョウ</t>
    </rPh>
    <rPh sb="8" eb="10">
      <t>コクナイ</t>
    </rPh>
    <rPh sb="10" eb="12">
      <t>イドウ</t>
    </rPh>
    <rPh sb="13" eb="15">
      <t>コクナイ</t>
    </rPh>
    <rPh sb="15" eb="17">
      <t>ニットウ</t>
    </rPh>
    <rPh sb="18" eb="20">
      <t>シュクハク</t>
    </rPh>
    <rPh sb="20" eb="21">
      <t>ノゾ</t>
    </rPh>
    <phoneticPr fontId="18"/>
  </si>
  <si>
    <t>　③ 国外での学会参加費立替払い、物品購入　etc</t>
    <rPh sb="3" eb="5">
      <t>コクガイ</t>
    </rPh>
    <rPh sb="12" eb="14">
      <t>タテカエ</t>
    </rPh>
    <rPh sb="14" eb="15">
      <t>バラ</t>
    </rPh>
    <rPh sb="17" eb="19">
      <t>ブッピン</t>
    </rPh>
    <rPh sb="19" eb="21">
      <t>コウニュウ</t>
    </rPh>
    <phoneticPr fontId="18"/>
  </si>
  <si>
    <t>× 消費税率 －</t>
    <rPh sb="2" eb="5">
      <t>ショウヒゼイ</t>
    </rPh>
    <rPh sb="5" eb="6">
      <t>リツ</t>
    </rPh>
    <phoneticPr fontId="18"/>
  </si>
  <si>
    <t>②支出予定(システム未入力)シートより　不課税・非課税の合計額</t>
    <rPh sb="1" eb="3">
      <t>シシュツ</t>
    </rPh>
    <rPh sb="3" eb="5">
      <t>ヨテイ</t>
    </rPh>
    <rPh sb="10" eb="13">
      <t>ミニュウリョク</t>
    </rPh>
    <rPh sb="20" eb="21">
      <t>フ</t>
    </rPh>
    <rPh sb="21" eb="23">
      <t>カゼイ</t>
    </rPh>
    <rPh sb="24" eb="27">
      <t>ヒカゼイ</t>
    </rPh>
    <rPh sb="28" eb="30">
      <t>ゴウケイ</t>
    </rPh>
    <rPh sb="30" eb="31">
      <t>ガク</t>
    </rPh>
    <phoneticPr fontId="18"/>
  </si>
  <si>
    <t>②支出予定(システム未入力)シートより　輸入課税仕入額</t>
    <rPh sb="1" eb="3">
      <t>シシュツ</t>
    </rPh>
    <rPh sb="3" eb="5">
      <t>ヨテイ</t>
    </rPh>
    <rPh sb="10" eb="13">
      <t>ミニュウリョク</t>
    </rPh>
    <rPh sb="20" eb="22">
      <t>ユニュウ</t>
    </rPh>
    <rPh sb="22" eb="24">
      <t>カゼイ</t>
    </rPh>
    <rPh sb="24" eb="26">
      <t>シイレ</t>
    </rPh>
    <rPh sb="26" eb="27">
      <t>ガク</t>
    </rPh>
    <phoneticPr fontId="18"/>
  </si>
  <si>
    <t>消費税率</t>
    <rPh sb="0" eb="3">
      <t>ショウヒゼイ</t>
    </rPh>
    <rPh sb="3" eb="4">
      <t>リツ</t>
    </rPh>
    <phoneticPr fontId="18"/>
  </si>
  <si>
    <t>注）①予算差引簿の"決定ベース"の反映済額です。</t>
    <rPh sb="0" eb="1">
      <t>チュウ</t>
    </rPh>
    <rPh sb="3" eb="5">
      <t>ヨサン</t>
    </rPh>
    <rPh sb="5" eb="7">
      <t>サシヒキ</t>
    </rPh>
    <rPh sb="7" eb="8">
      <t>ボ</t>
    </rPh>
    <rPh sb="10" eb="12">
      <t>ケッテイ</t>
    </rPh>
    <rPh sb="17" eb="19">
      <t>ハンエイ</t>
    </rPh>
    <rPh sb="19" eb="20">
      <t>ズ</t>
    </rPh>
    <rPh sb="20" eb="21">
      <t>ガク</t>
    </rPh>
    <phoneticPr fontId="18"/>
  </si>
  <si>
    <t>1.発生源システムで対象の差引簿をCSVで出力</t>
    <rPh sb="2" eb="5">
      <t>ハッセイゲン</t>
    </rPh>
    <rPh sb="10" eb="12">
      <t>タイショウ</t>
    </rPh>
    <rPh sb="13" eb="15">
      <t>サシヒキ</t>
    </rPh>
    <rPh sb="15" eb="16">
      <t>ボ</t>
    </rPh>
    <rPh sb="21" eb="23">
      <t>シュツリョク</t>
    </rPh>
    <phoneticPr fontId="18"/>
  </si>
  <si>
    <t>2.データ照会→予算執行照会［C］→対象のプロジェクトコードを入力→依頼ベース</t>
    <rPh sb="5" eb="7">
      <t>ショウカイ</t>
    </rPh>
    <rPh sb="8" eb="10">
      <t>ヨサン</t>
    </rPh>
    <rPh sb="10" eb="12">
      <t>シッコウ</t>
    </rPh>
    <rPh sb="12" eb="14">
      <t>ショウカイ</t>
    </rPh>
    <rPh sb="18" eb="20">
      <t>タイショウ</t>
    </rPh>
    <rPh sb="31" eb="33">
      <t>ニュウリョク</t>
    </rPh>
    <phoneticPr fontId="18"/>
  </si>
  <si>
    <t>シート名「③不課税等消費税額」シートは触らないでください（計算式が入っております）</t>
    <rPh sb="3" eb="4">
      <t>メイ</t>
    </rPh>
    <rPh sb="6" eb="9">
      <t>フカゼイ</t>
    </rPh>
    <rPh sb="9" eb="10">
      <t>トウ</t>
    </rPh>
    <rPh sb="10" eb="13">
      <t>ショウヒゼイ</t>
    </rPh>
    <rPh sb="13" eb="14">
      <t>ガク</t>
    </rPh>
    <rPh sb="19" eb="20">
      <t>サワ</t>
    </rPh>
    <rPh sb="29" eb="31">
      <t>ケイサン</t>
    </rPh>
    <rPh sb="31" eb="32">
      <t>シキ</t>
    </rPh>
    <rPh sb="33" eb="34">
      <t>ハイ</t>
    </rPh>
    <phoneticPr fontId="18"/>
  </si>
  <si>
    <t>＜注意事項＞</t>
    <rPh sb="1" eb="3">
      <t>チュウイ</t>
    </rPh>
    <rPh sb="3" eb="5">
      <t>ジコウ</t>
    </rPh>
    <phoneticPr fontId="18"/>
  </si>
  <si>
    <t>消費税相当額の試算ツールに関する利用マニュアル</t>
    <rPh sb="0" eb="3">
      <t>ショウヒゼイ</t>
    </rPh>
    <rPh sb="3" eb="5">
      <t>ソウトウ</t>
    </rPh>
    <rPh sb="5" eb="6">
      <t>ガク</t>
    </rPh>
    <rPh sb="7" eb="9">
      <t>シサン</t>
    </rPh>
    <rPh sb="13" eb="14">
      <t>カン</t>
    </rPh>
    <rPh sb="16" eb="18">
      <t>リヨウ</t>
    </rPh>
    <phoneticPr fontId="18"/>
  </si>
  <si>
    <t>消費税を留保する必要がある財源は以下のとおりです（番号は財源コードとなります）。</t>
    <phoneticPr fontId="18"/>
  </si>
  <si>
    <t>＜利用手順＞</t>
    <rPh sb="1" eb="3">
      <t>リヨウ</t>
    </rPh>
    <rPh sb="3" eb="5">
      <t>テジュン</t>
    </rPh>
    <phoneticPr fontId="18"/>
  </si>
  <si>
    <t>＜入力例＞</t>
    <rPh sb="1" eb="3">
      <t>ニュウリョク</t>
    </rPh>
    <rPh sb="3" eb="4">
      <t>レイ</t>
    </rPh>
    <phoneticPr fontId="18"/>
  </si>
  <si>
    <t>　　人件費（通勤手当以外）</t>
    <rPh sb="2" eb="5">
      <t>ジンケンヒ</t>
    </rPh>
    <rPh sb="6" eb="8">
      <t>ツウキン</t>
    </rPh>
    <rPh sb="8" eb="10">
      <t>テアテ</t>
    </rPh>
    <rPh sb="10" eb="12">
      <t>イガイ</t>
    </rPh>
    <phoneticPr fontId="18"/>
  </si>
  <si>
    <t>　　人件費（通勤手当）</t>
    <rPh sb="2" eb="5">
      <t>ジンケンヒ</t>
    </rPh>
    <rPh sb="6" eb="8">
      <t>ツウキン</t>
    </rPh>
    <rPh sb="8" eb="10">
      <t>テアテ</t>
    </rPh>
    <phoneticPr fontId="18"/>
  </si>
  <si>
    <t>　　（国外）参加費立替払い</t>
    <rPh sb="3" eb="5">
      <t>コクガイ</t>
    </rPh>
    <rPh sb="6" eb="9">
      <t>サンカヒ</t>
    </rPh>
    <rPh sb="9" eb="11">
      <t>タテカエ</t>
    </rPh>
    <rPh sb="11" eb="12">
      <t>バラ</t>
    </rPh>
    <phoneticPr fontId="18"/>
  </si>
  <si>
    <t>6.シート名「残高試算」の赤枠部分において残額をご確認願います。</t>
    <rPh sb="5" eb="6">
      <t>メイ</t>
    </rPh>
    <rPh sb="7" eb="9">
      <t>ザンダカ</t>
    </rPh>
    <rPh sb="9" eb="11">
      <t>シサン</t>
    </rPh>
    <rPh sb="13" eb="14">
      <t>アカ</t>
    </rPh>
    <rPh sb="14" eb="15">
      <t>ワク</t>
    </rPh>
    <rPh sb="15" eb="17">
      <t>ブブン</t>
    </rPh>
    <rPh sb="21" eb="23">
      <t>ザンガク</t>
    </rPh>
    <rPh sb="25" eb="27">
      <t>カクニン</t>
    </rPh>
    <rPh sb="27" eb="28">
      <t>ネガ</t>
    </rPh>
    <phoneticPr fontId="18"/>
  </si>
  <si>
    <t>3.依頼ベースの明細を表示→CSVデータをダウンロード</t>
    <rPh sb="2" eb="4">
      <t>イライ</t>
    </rPh>
    <rPh sb="8" eb="10">
      <t>メイサイ</t>
    </rPh>
    <rPh sb="11" eb="13">
      <t>ヒョウジ</t>
    </rPh>
    <phoneticPr fontId="18"/>
  </si>
  <si>
    <t>　　消耗品</t>
    <rPh sb="2" eb="5">
      <t>ショウモウヒン</t>
    </rPh>
    <phoneticPr fontId="18"/>
  </si>
  <si>
    <t>　ですのでご注意願います。</t>
    <phoneticPr fontId="18"/>
  </si>
  <si>
    <t>② 支出予定額（予算差引簿未入力分）</t>
    <rPh sb="2" eb="4">
      <t>シシュツ</t>
    </rPh>
    <rPh sb="4" eb="6">
      <t>ヨテイ</t>
    </rPh>
    <rPh sb="6" eb="7">
      <t>ガク</t>
    </rPh>
    <rPh sb="8" eb="10">
      <t>ヨサン</t>
    </rPh>
    <rPh sb="10" eb="12">
      <t>サシヒキ</t>
    </rPh>
    <rPh sb="12" eb="13">
      <t>ボ</t>
    </rPh>
    <rPh sb="13" eb="16">
      <t>ミニュウリョク</t>
    </rPh>
    <rPh sb="16" eb="17">
      <t>ブン</t>
    </rPh>
    <phoneticPr fontId="18"/>
  </si>
  <si>
    <r>
      <t>今後の支出予定</t>
    </r>
    <r>
      <rPr>
        <b/>
        <sz val="14"/>
        <color rgb="FFFF0000"/>
        <rFont val="ＭＳ Ｐゴシック"/>
        <family val="3"/>
        <charset val="128"/>
        <scheme val="minor"/>
      </rPr>
      <t>（②予算差引簿未入力分）</t>
    </r>
    <rPh sb="0" eb="2">
      <t>コンゴ</t>
    </rPh>
    <rPh sb="3" eb="5">
      <t>シシュツ</t>
    </rPh>
    <rPh sb="5" eb="7">
      <t>ヨテイ</t>
    </rPh>
    <rPh sb="9" eb="11">
      <t>ヨサン</t>
    </rPh>
    <rPh sb="11" eb="13">
      <t>サシヒキ</t>
    </rPh>
    <rPh sb="13" eb="14">
      <t>ボ</t>
    </rPh>
    <rPh sb="14" eb="17">
      <t>ミニュウリョク</t>
    </rPh>
    <rPh sb="17" eb="18">
      <t>ブン</t>
    </rPh>
    <phoneticPr fontId="18"/>
  </si>
  <si>
    <t>残額が不足した際は不足額分を充当する財源（使途の制限がない財源（一般財源、間接経費））</t>
    <rPh sb="0" eb="2">
      <t>ザンガク</t>
    </rPh>
    <rPh sb="21" eb="23">
      <t>シト</t>
    </rPh>
    <rPh sb="24" eb="26">
      <t>セイゲン</t>
    </rPh>
    <rPh sb="29" eb="31">
      <t>ザイゲン</t>
    </rPh>
    <rPh sb="32" eb="34">
      <t>イッパン</t>
    </rPh>
    <rPh sb="34" eb="36">
      <t>ザイゲン</t>
    </rPh>
    <rPh sb="37" eb="39">
      <t>カンセツ</t>
    </rPh>
    <rPh sb="39" eb="41">
      <t>ケイヒ</t>
    </rPh>
    <phoneticPr fontId="18"/>
  </si>
  <si>
    <t>が必要となりますのでご注意願います。</t>
  </si>
  <si>
    <t>・</t>
    <phoneticPr fontId="18"/>
  </si>
  <si>
    <t>　　外国旅費（国内移動分、日当分）</t>
    <rPh sb="2" eb="4">
      <t>ガイコク</t>
    </rPh>
    <rPh sb="4" eb="6">
      <t>リョヒ</t>
    </rPh>
    <rPh sb="7" eb="9">
      <t>コクナイ</t>
    </rPh>
    <rPh sb="9" eb="11">
      <t>イドウ</t>
    </rPh>
    <rPh sb="11" eb="12">
      <t>ブン</t>
    </rPh>
    <rPh sb="13" eb="15">
      <t>ニットウ</t>
    </rPh>
    <rPh sb="15" eb="16">
      <t>ブン</t>
    </rPh>
    <phoneticPr fontId="18"/>
  </si>
  <si>
    <t>　　外国旅費（国外移動分、日当分）</t>
    <rPh sb="2" eb="4">
      <t>ガイコク</t>
    </rPh>
    <rPh sb="4" eb="6">
      <t>リョヒ</t>
    </rPh>
    <rPh sb="8" eb="9">
      <t>ソト</t>
    </rPh>
    <phoneticPr fontId="18"/>
  </si>
  <si>
    <t>物件費、旅費の課税、不課税・非課税、輸入消費税の区分が不明な場合は、経理事務センターへお問い</t>
    <rPh sb="0" eb="3">
      <t>ブッケンヒ</t>
    </rPh>
    <rPh sb="4" eb="6">
      <t>リョヒ</t>
    </rPh>
    <rPh sb="7" eb="9">
      <t>カゼイ</t>
    </rPh>
    <rPh sb="10" eb="13">
      <t>フカゼイ</t>
    </rPh>
    <rPh sb="14" eb="17">
      <t>ヒカゼイ</t>
    </rPh>
    <rPh sb="18" eb="20">
      <t>ユニュウ</t>
    </rPh>
    <rPh sb="20" eb="23">
      <t>ショウヒゼイ</t>
    </rPh>
    <rPh sb="24" eb="26">
      <t>クブン</t>
    </rPh>
    <rPh sb="27" eb="29">
      <t>フメイ</t>
    </rPh>
    <rPh sb="30" eb="32">
      <t>バアイ</t>
    </rPh>
    <rPh sb="34" eb="36">
      <t>ケイリ</t>
    </rPh>
    <rPh sb="36" eb="38">
      <t>ジム</t>
    </rPh>
    <rPh sb="44" eb="45">
      <t>トイ</t>
    </rPh>
    <phoneticPr fontId="18"/>
  </si>
  <si>
    <t>合わせください。</t>
    <phoneticPr fontId="18"/>
  </si>
  <si>
    <t>4.シート名「①予算差引簿」のA1セルにタイトル行を含めてCSVデータを右クリックして”値”で貼り付ける。</t>
    <rPh sb="5" eb="6">
      <t>メイ</t>
    </rPh>
    <rPh sb="8" eb="10">
      <t>ヨサン</t>
    </rPh>
    <rPh sb="10" eb="12">
      <t>サシヒキ</t>
    </rPh>
    <rPh sb="12" eb="13">
      <t>ボ</t>
    </rPh>
    <rPh sb="24" eb="25">
      <t>ギョウ</t>
    </rPh>
    <rPh sb="26" eb="27">
      <t>フク</t>
    </rPh>
    <rPh sb="36" eb="37">
      <t>ミギ</t>
    </rPh>
    <rPh sb="44" eb="45">
      <t>アタイ</t>
    </rPh>
    <rPh sb="47" eb="48">
      <t>ハ</t>
    </rPh>
    <rPh sb="49" eb="50">
      <t>ツ</t>
    </rPh>
    <phoneticPr fontId="18"/>
  </si>
  <si>
    <t>5.予算差引簿に反映されていない見込額についてはシート名「②支出予定」に入力</t>
    <rPh sb="2" eb="4">
      <t>ヨサン</t>
    </rPh>
    <rPh sb="4" eb="6">
      <t>サシヒキ</t>
    </rPh>
    <rPh sb="6" eb="7">
      <t>ボ</t>
    </rPh>
    <rPh sb="8" eb="10">
      <t>ハンエイ</t>
    </rPh>
    <rPh sb="16" eb="18">
      <t>ミコミ</t>
    </rPh>
    <rPh sb="18" eb="19">
      <t>ガク</t>
    </rPh>
    <rPh sb="27" eb="28">
      <t>メイ</t>
    </rPh>
    <rPh sb="30" eb="32">
      <t>シシュツ</t>
    </rPh>
    <rPh sb="32" eb="34">
      <t>ヨテイ</t>
    </rPh>
    <rPh sb="36" eb="38">
      <t>ニュウリョク</t>
    </rPh>
    <phoneticPr fontId="18"/>
  </si>
  <si>
    <t>出力ベース</t>
  </si>
  <si>
    <t>プロジェクト略称</t>
  </si>
  <si>
    <t>⇒消費税相当額の対象となる課税以外取引（決定ベース）は青字部分となります。</t>
    <rPh sb="1" eb="4">
      <t>ショウヒゼイ</t>
    </rPh>
    <rPh sb="4" eb="6">
      <t>ソウトウ</t>
    </rPh>
    <rPh sb="6" eb="7">
      <t>ガク</t>
    </rPh>
    <rPh sb="8" eb="10">
      <t>タイショウ</t>
    </rPh>
    <rPh sb="13" eb="15">
      <t>カゼイ</t>
    </rPh>
    <rPh sb="15" eb="17">
      <t>イガイ</t>
    </rPh>
    <rPh sb="17" eb="19">
      <t>トリヒキ</t>
    </rPh>
    <rPh sb="20" eb="22">
      <t>ケッテイ</t>
    </rPh>
    <rPh sb="27" eb="29">
      <t>アオジ</t>
    </rPh>
    <rPh sb="29" eb="31">
      <t>ブブン</t>
    </rPh>
    <phoneticPr fontId="18"/>
  </si>
  <si>
    <t>　 依頼ベース、契約ベースは対象としておりません（消費税区分が未確定のため）</t>
    <rPh sb="2" eb="4">
      <t>イライ</t>
    </rPh>
    <rPh sb="8" eb="10">
      <t>ケイヤク</t>
    </rPh>
    <rPh sb="14" eb="16">
      <t>タイショウ</t>
    </rPh>
    <rPh sb="25" eb="28">
      <t>ショウヒゼイ</t>
    </rPh>
    <rPh sb="28" eb="30">
      <t>クブン</t>
    </rPh>
    <rPh sb="31" eb="34">
      <t>ミカクテイ</t>
    </rPh>
    <phoneticPr fontId="18"/>
  </si>
  <si>
    <t>★間接経費、一般財源（授業料など）、寄附金や科研費、補助金は対象外（＝消費税留保不要）</t>
    <rPh sb="1" eb="5">
      <t>カンセツケイヒ</t>
    </rPh>
    <rPh sb="6" eb="8">
      <t>イッパン</t>
    </rPh>
    <rPh sb="8" eb="10">
      <t>ザイゲン</t>
    </rPh>
    <rPh sb="11" eb="14">
      <t>ジュギョウリョウ</t>
    </rPh>
    <rPh sb="18" eb="21">
      <t>キフキン</t>
    </rPh>
    <rPh sb="22" eb="25">
      <t>カケンヒ</t>
    </rPh>
    <rPh sb="26" eb="29">
      <t>ホジョキン</t>
    </rPh>
    <rPh sb="30" eb="32">
      <t>タイショウ</t>
    </rPh>
    <rPh sb="32" eb="33">
      <t>ガイ</t>
    </rPh>
    <rPh sb="35" eb="38">
      <t>ショウヒゼイ</t>
    </rPh>
    <rPh sb="38" eb="40">
      <t>リュウホ</t>
    </rPh>
    <rPh sb="40" eb="42">
      <t>フヨウ</t>
    </rPh>
    <phoneticPr fontId="18"/>
  </si>
  <si>
    <t>（202受託研究費、207共同研究費、209受託事業費）</t>
    <phoneticPr fontId="18"/>
  </si>
  <si>
    <t>【仮】20260421支給人件費見込(通勤手当以外)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</si>
</sst>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;[Red]\-#,##0&quot;円&quot;"/>
    <numFmt numFmtId="177" formatCode="#,##0&quot;円&quot;;[Red]\△#,##0&quot;円&quot;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4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0070C0"/>
        <bgColor rgb="FF0070C0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rgb="FFFF0000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dash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38" fontId="0" fillId="0" borderId="0" xfId="1" applyFont="1">
      <alignment vertical="center"/>
    </xf>
    <xf numFmtId="38" fontId="19" fillId="0" borderId="0" xfId="1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38" fontId="19" fillId="0" borderId="0" xfId="1" applyFont="1" applyBorder="1">
      <alignment vertical="center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38" fontId="27" fillId="0" borderId="0" xfId="1" applyFont="1">
      <alignment vertical="center"/>
    </xf>
    <xf numFmtId="38" fontId="27" fillId="0" borderId="0" xfId="1" applyFont="1" applyFill="1">
      <alignment vertical="center"/>
    </xf>
    <xf numFmtId="0" fontId="28" fillId="0" borderId="0" xfId="0" applyFont="1">
      <alignment vertical="center"/>
    </xf>
    <xf numFmtId="0" fontId="19" fillId="38" borderId="0" xfId="0" applyFont="1" applyFill="1" applyAlignment="1">
      <alignment horizontal="right" vertical="center"/>
    </xf>
    <xf numFmtId="0" fontId="21" fillId="38" borderId="0" xfId="0" applyFont="1" applyFill="1">
      <alignment vertical="center"/>
    </xf>
    <xf numFmtId="38" fontId="19" fillId="38" borderId="0" xfId="1" applyFont="1" applyFill="1">
      <alignment vertical="center"/>
    </xf>
    <xf numFmtId="0" fontId="19" fillId="38" borderId="0" xfId="0" applyFont="1" applyFill="1">
      <alignment vertical="center"/>
    </xf>
    <xf numFmtId="0" fontId="26" fillId="0" borderId="0" xfId="0" applyFont="1">
      <alignment vertical="center"/>
    </xf>
    <xf numFmtId="0" fontId="27" fillId="0" borderId="15" xfId="0" applyFont="1" applyBorder="1">
      <alignment vertical="center"/>
    </xf>
    <xf numFmtId="0" fontId="31" fillId="37" borderId="12" xfId="0" applyFont="1" applyFill="1" applyBorder="1">
      <alignment vertical="center"/>
    </xf>
    <xf numFmtId="0" fontId="31" fillId="37" borderId="13" xfId="0" applyFont="1" applyFill="1" applyBorder="1">
      <alignment vertical="center"/>
    </xf>
    <xf numFmtId="0" fontId="31" fillId="37" borderId="14" xfId="0" applyFont="1" applyFill="1" applyBorder="1">
      <alignment vertical="center"/>
    </xf>
    <xf numFmtId="0" fontId="27" fillId="0" borderId="10" xfId="0" applyFont="1" applyBorder="1">
      <alignment vertical="center"/>
    </xf>
    <xf numFmtId="38" fontId="19" fillId="0" borderId="0" xfId="1" applyFont="1" applyFill="1">
      <alignment vertical="center"/>
    </xf>
    <xf numFmtId="0" fontId="21" fillId="38" borderId="13" xfId="1" applyNumberFormat="1" applyFont="1" applyFill="1" applyBorder="1">
      <alignment vertical="center"/>
    </xf>
    <xf numFmtId="38" fontId="21" fillId="38" borderId="14" xfId="1" applyFont="1" applyFill="1" applyBorder="1">
      <alignment vertical="center"/>
    </xf>
    <xf numFmtId="0" fontId="21" fillId="38" borderId="10" xfId="1" applyNumberFormat="1" applyFont="1" applyFill="1" applyBorder="1" applyAlignment="1">
      <alignment horizontal="left" vertical="center"/>
    </xf>
    <xf numFmtId="38" fontId="21" fillId="38" borderId="16" xfId="1" applyFont="1" applyFill="1" applyBorder="1">
      <alignment vertical="center"/>
    </xf>
    <xf numFmtId="38" fontId="27" fillId="0" borderId="16" xfId="1" applyFont="1" applyBorder="1">
      <alignment vertical="center"/>
    </xf>
    <xf numFmtId="38" fontId="27" fillId="0" borderId="20" xfId="1" applyFont="1" applyBorder="1">
      <alignment vertical="center"/>
    </xf>
    <xf numFmtId="0" fontId="27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38" fontId="21" fillId="0" borderId="0" xfId="1" applyFont="1" applyFill="1" applyBorder="1">
      <alignment vertical="center"/>
    </xf>
    <xf numFmtId="0" fontId="20" fillId="0" borderId="27" xfId="0" applyFont="1" applyBorder="1">
      <alignment vertical="center"/>
    </xf>
    <xf numFmtId="38" fontId="21" fillId="0" borderId="28" xfId="1" applyFont="1" applyFill="1" applyBorder="1">
      <alignment vertical="center"/>
    </xf>
    <xf numFmtId="0" fontId="20" fillId="0" borderId="29" xfId="0" applyFont="1" applyBorder="1">
      <alignment vertical="center"/>
    </xf>
    <xf numFmtId="0" fontId="0" fillId="33" borderId="23" xfId="0" applyFill="1" applyBorder="1">
      <alignment vertical="center"/>
    </xf>
    <xf numFmtId="38" fontId="21" fillId="33" borderId="28" xfId="1" applyFont="1" applyFill="1" applyBorder="1">
      <alignment vertical="center"/>
    </xf>
    <xf numFmtId="0" fontId="0" fillId="0" borderId="22" xfId="0" applyBorder="1">
      <alignment vertical="center"/>
    </xf>
    <xf numFmtId="0" fontId="29" fillId="0" borderId="23" xfId="0" applyFont="1" applyBorder="1">
      <alignment vertical="center"/>
    </xf>
    <xf numFmtId="0" fontId="0" fillId="0" borderId="23" xfId="0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4" fillId="0" borderId="0" xfId="0" applyFont="1" applyAlignment="1"/>
    <xf numFmtId="0" fontId="26" fillId="0" borderId="11" xfId="0" applyFont="1" applyBorder="1" applyAlignment="1">
      <alignment horizontal="center" vertical="center"/>
    </xf>
    <xf numFmtId="38" fontId="21" fillId="38" borderId="0" xfId="1" applyFont="1" applyFill="1" applyBorder="1">
      <alignment vertical="center"/>
    </xf>
    <xf numFmtId="0" fontId="0" fillId="38" borderId="0" xfId="0" applyFill="1">
      <alignment vertical="center"/>
    </xf>
    <xf numFmtId="0" fontId="23" fillId="0" borderId="0" xfId="0" applyFont="1">
      <alignment vertical="center"/>
    </xf>
    <xf numFmtId="0" fontId="21" fillId="38" borderId="0" xfId="0" applyFont="1" applyFill="1" applyAlignment="1">
      <alignment horizontal="left" vertical="center" indent="1"/>
    </xf>
    <xf numFmtId="0" fontId="21" fillId="38" borderId="0" xfId="1" applyNumberFormat="1" applyFont="1" applyFill="1" applyBorder="1" applyAlignment="1">
      <alignment horizontal="left" vertical="center"/>
    </xf>
    <xf numFmtId="38" fontId="19" fillId="36" borderId="0" xfId="1" applyFont="1" applyFill="1" applyBorder="1">
      <alignment vertical="center"/>
    </xf>
    <xf numFmtId="0" fontId="19" fillId="36" borderId="0" xfId="0" applyFont="1" applyFill="1">
      <alignment vertical="center"/>
    </xf>
    <xf numFmtId="0" fontId="19" fillId="39" borderId="0" xfId="0" applyFont="1" applyFill="1">
      <alignment vertical="center"/>
    </xf>
    <xf numFmtId="38" fontId="19" fillId="41" borderId="0" xfId="1" applyFont="1" applyFill="1" applyBorder="1">
      <alignment vertical="center"/>
    </xf>
    <xf numFmtId="0" fontId="19" fillId="38" borderId="0" xfId="0" applyFont="1" applyFill="1" applyAlignment="1">
      <alignment horizontal="left" vertical="center" indent="1"/>
    </xf>
    <xf numFmtId="38" fontId="19" fillId="38" borderId="0" xfId="1" applyFont="1" applyFill="1" applyBorder="1">
      <alignment vertical="center"/>
    </xf>
    <xf numFmtId="0" fontId="30" fillId="38" borderId="0" xfId="0" applyFont="1" applyFill="1">
      <alignment vertical="center"/>
    </xf>
    <xf numFmtId="0" fontId="23" fillId="38" borderId="0" xfId="0" applyFont="1" applyFill="1">
      <alignment vertical="center"/>
    </xf>
    <xf numFmtId="0" fontId="0" fillId="38" borderId="0" xfId="0" quotePrefix="1" applyFill="1" applyAlignment="1">
      <alignment horizontal="left" vertical="center" indent="3"/>
    </xf>
    <xf numFmtId="0" fontId="30" fillId="39" borderId="0" xfId="0" applyFont="1" applyFill="1">
      <alignment vertical="center"/>
    </xf>
    <xf numFmtId="0" fontId="30" fillId="41" borderId="0" xfId="0" applyFont="1" applyFill="1">
      <alignment vertical="center"/>
    </xf>
    <xf numFmtId="0" fontId="34" fillId="38" borderId="0" xfId="0" applyFont="1" applyFill="1">
      <alignment vertical="center"/>
    </xf>
    <xf numFmtId="0" fontId="34" fillId="36" borderId="0" xfId="0" applyFont="1" applyFill="1">
      <alignment vertical="center"/>
    </xf>
    <xf numFmtId="0" fontId="34" fillId="41" borderId="0" xfId="0" applyFont="1" applyFill="1">
      <alignment vertical="center"/>
    </xf>
    <xf numFmtId="38" fontId="35" fillId="38" borderId="0" xfId="1" applyFont="1" applyFill="1" applyBorder="1" applyAlignment="1">
      <alignment horizontal="center" vertical="center"/>
    </xf>
    <xf numFmtId="0" fontId="0" fillId="38" borderId="0" xfId="0" applyFill="1" applyAlignment="1">
      <alignment horizontal="right" vertical="center"/>
    </xf>
    <xf numFmtId="0" fontId="30" fillId="42" borderId="0" xfId="0" applyFont="1" applyFill="1">
      <alignment vertical="center"/>
    </xf>
    <xf numFmtId="38" fontId="21" fillId="39" borderId="0" xfId="1" applyFont="1" applyFill="1" applyBorder="1" applyAlignment="1">
      <alignment horizontal="left" vertical="center" indent="1"/>
    </xf>
    <xf numFmtId="38" fontId="19" fillId="39" borderId="0" xfId="1" applyFont="1" applyFill="1" applyBorder="1" applyAlignment="1">
      <alignment horizontal="left" vertical="center" indent="1"/>
    </xf>
    <xf numFmtId="38" fontId="34" fillId="40" borderId="0" xfId="1" applyFont="1" applyFill="1" applyBorder="1">
      <alignment vertical="center"/>
    </xf>
    <xf numFmtId="38" fontId="19" fillId="40" borderId="0" xfId="1" applyFont="1" applyFill="1" applyBorder="1">
      <alignment vertical="center"/>
    </xf>
    <xf numFmtId="0" fontId="30" fillId="40" borderId="0" xfId="0" applyFont="1" applyFill="1">
      <alignment vertical="center"/>
    </xf>
    <xf numFmtId="0" fontId="21" fillId="43" borderId="0" xfId="0" applyFont="1" applyFill="1" applyAlignment="1">
      <alignment horizontal="left" vertical="center" indent="1"/>
    </xf>
    <xf numFmtId="0" fontId="29" fillId="43" borderId="0" xfId="0" applyFont="1" applyFill="1">
      <alignment vertical="center"/>
    </xf>
    <xf numFmtId="0" fontId="19" fillId="43" borderId="0" xfId="0" applyFont="1" applyFill="1">
      <alignment vertical="center"/>
    </xf>
    <xf numFmtId="0" fontId="30" fillId="43" borderId="0" xfId="0" applyFont="1" applyFill="1">
      <alignment vertical="center"/>
    </xf>
    <xf numFmtId="0" fontId="0" fillId="44" borderId="0" xfId="0" applyFill="1">
      <alignment vertical="center"/>
    </xf>
    <xf numFmtId="0" fontId="23" fillId="44" borderId="0" xfId="0" applyFont="1" applyFill="1">
      <alignment vertical="center"/>
    </xf>
    <xf numFmtId="176" fontId="21" fillId="42" borderId="0" xfId="1" applyNumberFormat="1" applyFont="1" applyFill="1" applyBorder="1">
      <alignment vertical="center"/>
    </xf>
    <xf numFmtId="176" fontId="30" fillId="42" borderId="0" xfId="1" applyNumberFormat="1" applyFont="1" applyFill="1" applyBorder="1">
      <alignment vertical="center"/>
    </xf>
    <xf numFmtId="0" fontId="32" fillId="42" borderId="0" xfId="0" quotePrefix="1" applyFont="1" applyFill="1" applyAlignment="1">
      <alignment horizontal="left" vertical="center" indent="1"/>
    </xf>
    <xf numFmtId="0" fontId="30" fillId="42" borderId="0" xfId="0" applyFont="1" applyFill="1" applyAlignment="1">
      <alignment horizontal="left" vertical="center"/>
    </xf>
    <xf numFmtId="176" fontId="21" fillId="43" borderId="0" xfId="1" applyNumberFormat="1" applyFont="1" applyFill="1" applyBorder="1">
      <alignment vertical="center"/>
    </xf>
    <xf numFmtId="176" fontId="21" fillId="39" borderId="0" xfId="1" applyNumberFormat="1" applyFont="1" applyFill="1" applyBorder="1">
      <alignment vertical="center"/>
    </xf>
    <xf numFmtId="176" fontId="36" fillId="44" borderId="28" xfId="1" applyNumberFormat="1" applyFont="1" applyFill="1" applyBorder="1">
      <alignment vertical="center"/>
    </xf>
    <xf numFmtId="0" fontId="21" fillId="34" borderId="12" xfId="0" applyFont="1" applyFill="1" applyBorder="1" applyAlignment="1">
      <alignment horizontal="distributed" vertical="center" indent="3"/>
    </xf>
    <xf numFmtId="0" fontId="21" fillId="34" borderId="15" xfId="0" applyFont="1" applyFill="1" applyBorder="1" applyAlignment="1">
      <alignment horizontal="distributed" vertical="center" indent="3"/>
    </xf>
    <xf numFmtId="0" fontId="38" fillId="42" borderId="0" xfId="0" applyFont="1" applyFill="1" applyAlignment="1">
      <alignment horizontal="left" vertical="center" indent="2"/>
    </xf>
    <xf numFmtId="176" fontId="38" fillId="42" borderId="0" xfId="1" applyNumberFormat="1" applyFont="1" applyFill="1" applyBorder="1">
      <alignment vertical="center"/>
    </xf>
    <xf numFmtId="0" fontId="38" fillId="42" borderId="0" xfId="0" quotePrefix="1" applyFont="1" applyFill="1" applyAlignment="1">
      <alignment horizontal="left" vertical="center" indent="2"/>
    </xf>
    <xf numFmtId="38" fontId="24" fillId="33" borderId="0" xfId="1" applyFont="1" applyFill="1" applyBorder="1" applyAlignment="1">
      <alignment horizontal="center"/>
    </xf>
    <xf numFmtId="0" fontId="23" fillId="0" borderId="25" xfId="0" applyFont="1" applyBorder="1" applyAlignment="1"/>
    <xf numFmtId="0" fontId="23" fillId="0" borderId="26" xfId="0" applyFont="1" applyBorder="1" applyAlignment="1"/>
    <xf numFmtId="38" fontId="23" fillId="0" borderId="0" xfId="1" applyFont="1" applyAlignment="1"/>
    <xf numFmtId="0" fontId="23" fillId="0" borderId="0" xfId="0" applyFont="1" applyAlignment="1"/>
    <xf numFmtId="0" fontId="27" fillId="0" borderId="11" xfId="0" applyFont="1" applyBorder="1">
      <alignment vertical="center"/>
    </xf>
    <xf numFmtId="0" fontId="0" fillId="0" borderId="18" xfId="0" applyBorder="1">
      <alignment vertical="center"/>
    </xf>
    <xf numFmtId="0" fontId="21" fillId="0" borderId="44" xfId="0" applyFont="1" applyBorder="1" applyAlignment="1">
      <alignment horizontal="center" vertical="center"/>
    </xf>
    <xf numFmtId="38" fontId="24" fillId="40" borderId="40" xfId="1" applyFont="1" applyFill="1" applyBorder="1" applyAlignment="1">
      <alignment horizontal="center" vertical="center"/>
    </xf>
    <xf numFmtId="38" fontId="24" fillId="40" borderId="48" xfId="1" applyFont="1" applyFill="1" applyBorder="1" applyAlignment="1">
      <alignment horizontal="center" vertical="center"/>
    </xf>
    <xf numFmtId="0" fontId="24" fillId="40" borderId="36" xfId="0" applyFont="1" applyFill="1" applyBorder="1" applyAlignment="1">
      <alignment horizontal="center" vertical="center"/>
    </xf>
    <xf numFmtId="177" fontId="21" fillId="43" borderId="17" xfId="1" applyNumberFormat="1" applyFont="1" applyFill="1" applyBorder="1">
      <alignment vertical="center"/>
    </xf>
    <xf numFmtId="177" fontId="21" fillId="39" borderId="17" xfId="1" applyNumberFormat="1" applyFont="1" applyFill="1" applyBorder="1">
      <alignment vertical="center"/>
    </xf>
    <xf numFmtId="177" fontId="21" fillId="42" borderId="17" xfId="1" applyNumberFormat="1" applyFont="1" applyFill="1" applyBorder="1">
      <alignment vertical="center"/>
    </xf>
    <xf numFmtId="177" fontId="21" fillId="33" borderId="21" xfId="1" applyNumberFormat="1" applyFont="1" applyFill="1" applyBorder="1">
      <alignment vertical="center"/>
    </xf>
    <xf numFmtId="40" fontId="39" fillId="38" borderId="0" xfId="1" applyNumberFormat="1" applyFont="1" applyFill="1">
      <alignment vertical="center"/>
    </xf>
    <xf numFmtId="0" fontId="20" fillId="0" borderId="25" xfId="0" applyFont="1" applyBorder="1">
      <alignment vertical="center"/>
    </xf>
    <xf numFmtId="38" fontId="35" fillId="33" borderId="0" xfId="1" applyFont="1" applyFill="1" applyBorder="1" applyAlignment="1">
      <alignment vertical="center"/>
    </xf>
    <xf numFmtId="0" fontId="33" fillId="0" borderId="26" xfId="0" applyFont="1" applyBorder="1" applyAlignment="1">
      <alignment vertical="center" wrapText="1"/>
    </xf>
    <xf numFmtId="38" fontId="19" fillId="0" borderId="0" xfId="1" applyFont="1" applyAlignment="1">
      <alignment vertical="center"/>
    </xf>
    <xf numFmtId="0" fontId="0" fillId="0" borderId="24" xfId="0" applyBorder="1">
      <alignment vertical="center"/>
    </xf>
    <xf numFmtId="38" fontId="24" fillId="0" borderId="0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8" fontId="21" fillId="0" borderId="11" xfId="1" applyFont="1" applyFill="1" applyBorder="1" applyAlignment="1">
      <alignment horizontal="right" vertical="center"/>
    </xf>
    <xf numFmtId="38" fontId="21" fillId="0" borderId="11" xfId="1" applyFont="1" applyFill="1" applyBorder="1" applyAlignment="1">
      <alignment vertical="center"/>
    </xf>
    <xf numFmtId="0" fontId="40" fillId="0" borderId="41" xfId="0" applyFont="1" applyBorder="1">
      <alignment vertical="center"/>
    </xf>
    <xf numFmtId="38" fontId="41" fillId="0" borderId="33" xfId="1" applyFont="1" applyBorder="1">
      <alignment vertical="center"/>
    </xf>
    <xf numFmtId="38" fontId="41" fillId="0" borderId="10" xfId="1" applyFont="1" applyBorder="1">
      <alignment vertical="center"/>
    </xf>
    <xf numFmtId="38" fontId="41" fillId="0" borderId="15" xfId="1" applyFont="1" applyBorder="1">
      <alignment vertical="center"/>
    </xf>
    <xf numFmtId="38" fontId="30" fillId="0" borderId="34" xfId="1" applyFont="1" applyBorder="1">
      <alignment vertical="center"/>
    </xf>
    <xf numFmtId="0" fontId="41" fillId="0" borderId="42" xfId="0" applyFont="1" applyBorder="1">
      <alignment vertical="center"/>
    </xf>
    <xf numFmtId="38" fontId="41" fillId="0" borderId="31" xfId="1" applyFont="1" applyBorder="1">
      <alignment vertical="center"/>
    </xf>
    <xf numFmtId="38" fontId="41" fillId="0" borderId="49" xfId="1" applyFont="1" applyBorder="1">
      <alignment vertical="center"/>
    </xf>
    <xf numFmtId="38" fontId="41" fillId="0" borderId="37" xfId="1" applyFont="1" applyBorder="1">
      <alignment vertical="center"/>
    </xf>
    <xf numFmtId="38" fontId="30" fillId="0" borderId="32" xfId="1" applyFont="1" applyBorder="1">
      <alignment vertical="center"/>
    </xf>
    <xf numFmtId="0" fontId="30" fillId="0" borderId="32" xfId="0" applyFont="1" applyBorder="1">
      <alignment vertical="center"/>
    </xf>
    <xf numFmtId="0" fontId="41" fillId="0" borderId="43" xfId="0" applyFont="1" applyBorder="1">
      <alignment vertical="center"/>
    </xf>
    <xf numFmtId="38" fontId="41" fillId="0" borderId="52" xfId="1" applyFont="1" applyBorder="1">
      <alignment vertical="center"/>
    </xf>
    <xf numFmtId="38" fontId="41" fillId="0" borderId="50" xfId="1" applyFont="1" applyBorder="1">
      <alignment vertical="center"/>
    </xf>
    <xf numFmtId="38" fontId="41" fillId="0" borderId="12" xfId="1" applyFont="1" applyBorder="1">
      <alignment vertical="center"/>
    </xf>
    <xf numFmtId="0" fontId="30" fillId="0" borderId="35" xfId="0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38" fontId="32" fillId="0" borderId="53" xfId="1" applyFont="1" applyBorder="1">
      <alignment vertical="center"/>
    </xf>
    <xf numFmtId="38" fontId="32" fillId="0" borderId="51" xfId="1" applyFont="1" applyBorder="1">
      <alignment vertical="center"/>
    </xf>
    <xf numFmtId="38" fontId="32" fillId="0" borderId="30" xfId="1" applyFont="1" applyBorder="1">
      <alignment vertical="center"/>
    </xf>
    <xf numFmtId="0" fontId="13" fillId="0" borderId="0" xfId="0" applyFont="1">
      <alignment vertical="center"/>
    </xf>
    <xf numFmtId="0" fontId="23" fillId="42" borderId="0" xfId="0" applyFont="1" applyFill="1">
      <alignment vertical="center"/>
    </xf>
    <xf numFmtId="0" fontId="32" fillId="0" borderId="54" xfId="0" applyFont="1" applyBorder="1">
      <alignment vertical="center"/>
    </xf>
    <xf numFmtId="38" fontId="0" fillId="0" borderId="55" xfId="1" applyFont="1" applyBorder="1">
      <alignment vertical="center"/>
    </xf>
    <xf numFmtId="0" fontId="0" fillId="0" borderId="56" xfId="0" applyBorder="1">
      <alignment vertical="center"/>
    </xf>
    <xf numFmtId="0" fontId="32" fillId="0" borderId="57" xfId="0" applyFont="1" applyBorder="1">
      <alignment vertical="center"/>
    </xf>
    <xf numFmtId="38" fontId="0" fillId="0" borderId="0" xfId="1" applyFont="1" applyBorder="1">
      <alignment vertical="center"/>
    </xf>
    <xf numFmtId="0" fontId="0" fillId="0" borderId="58" xfId="0" applyBorder="1">
      <alignment vertical="center"/>
    </xf>
    <xf numFmtId="0" fontId="26" fillId="0" borderId="10" xfId="0" applyFont="1" applyBorder="1">
      <alignment vertical="center"/>
    </xf>
    <xf numFmtId="38" fontId="24" fillId="0" borderId="11" xfId="1" applyFont="1" applyBorder="1">
      <alignment vertical="center"/>
    </xf>
    <xf numFmtId="0" fontId="26" fillId="0" borderId="19" xfId="0" applyFont="1" applyBorder="1">
      <alignment vertical="center"/>
    </xf>
    <xf numFmtId="0" fontId="26" fillId="0" borderId="15" xfId="0" applyFont="1" applyBorder="1">
      <alignment vertical="center"/>
    </xf>
    <xf numFmtId="0" fontId="13" fillId="45" borderId="11" xfId="0" applyFont="1" applyFill="1" applyBorder="1">
      <alignment vertical="center"/>
    </xf>
    <xf numFmtId="0" fontId="24" fillId="0" borderId="11" xfId="0" applyFont="1" applyBorder="1" applyAlignment="1">
      <alignment horizontal="center" vertical="center"/>
    </xf>
    <xf numFmtId="9" fontId="24" fillId="0" borderId="11" xfId="43" applyFont="1" applyBorder="1" applyAlignment="1">
      <alignment horizontal="center" vertical="center"/>
    </xf>
    <xf numFmtId="0" fontId="24" fillId="0" borderId="0" xfId="0" applyFont="1">
      <alignment vertical="center"/>
    </xf>
    <xf numFmtId="0" fontId="34" fillId="35" borderId="22" xfId="0" applyFont="1" applyFill="1" applyBorder="1">
      <alignment vertical="center"/>
    </xf>
    <xf numFmtId="38" fontId="19" fillId="35" borderId="23" xfId="1" applyFont="1" applyFill="1" applyBorder="1">
      <alignment vertical="center"/>
    </xf>
    <xf numFmtId="0" fontId="30" fillId="35" borderId="24" xfId="0" applyFont="1" applyFill="1" applyBorder="1">
      <alignment vertical="center"/>
    </xf>
    <xf numFmtId="0" fontId="22" fillId="44" borderId="25" xfId="0" applyFont="1" applyFill="1" applyBorder="1" applyAlignment="1">
      <alignment horizontal="left" vertical="center" indent="1"/>
    </xf>
    <xf numFmtId="0" fontId="30" fillId="44" borderId="26" xfId="0" quotePrefix="1" applyFont="1" applyFill="1" applyBorder="1">
      <alignment vertical="center"/>
    </xf>
    <xf numFmtId="0" fontId="37" fillId="44" borderId="59" xfId="0" applyFont="1" applyFill="1" applyBorder="1" applyAlignment="1">
      <alignment horizontal="left" vertical="center" indent="1"/>
    </xf>
    <xf numFmtId="0" fontId="0" fillId="44" borderId="25" xfId="0" applyFill="1" applyBorder="1" applyAlignment="1">
      <alignment horizontal="left" vertical="center" indent="1"/>
    </xf>
    <xf numFmtId="38" fontId="23" fillId="44" borderId="26" xfId="1" applyFont="1" applyFill="1" applyBorder="1">
      <alignment vertical="center"/>
    </xf>
    <xf numFmtId="0" fontId="0" fillId="44" borderId="25" xfId="0" applyFill="1" applyBorder="1">
      <alignment vertical="center"/>
    </xf>
    <xf numFmtId="0" fontId="0" fillId="44" borderId="27" xfId="0" applyFill="1" applyBorder="1">
      <alignment vertical="center"/>
    </xf>
    <xf numFmtId="0" fontId="23" fillId="44" borderId="28" xfId="0" applyFont="1" applyFill="1" applyBorder="1">
      <alignment vertical="center"/>
    </xf>
    <xf numFmtId="38" fontId="23" fillId="44" borderId="29" xfId="1" applyFont="1" applyFill="1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41" fillId="0" borderId="41" xfId="0" applyFont="1" applyBorder="1">
      <alignment vertical="center"/>
    </xf>
    <xf numFmtId="0" fontId="4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3" fillId="0" borderId="0" xfId="0" applyFont="1">
      <alignment vertical="center"/>
    </xf>
    <xf numFmtId="0" fontId="32" fillId="0" borderId="68" xfId="0" applyFont="1" applyBorder="1">
      <alignment vertical="center"/>
    </xf>
    <xf numFmtId="38" fontId="0" fillId="0" borderId="69" xfId="1" applyFont="1" applyBorder="1">
      <alignment vertical="center"/>
    </xf>
    <xf numFmtId="0" fontId="0" fillId="0" borderId="70" xfId="0" applyBorder="1">
      <alignment vertical="center"/>
    </xf>
    <xf numFmtId="0" fontId="25" fillId="0" borderId="0" xfId="0" applyFont="1" applyProtection="1">
      <alignment vertical="center"/>
      <protection locked="0"/>
    </xf>
    <xf numFmtId="38" fontId="26" fillId="0" borderId="0" xfId="1" applyFont="1" applyFill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25" fillId="0" borderId="0" xfId="0" applyFont="1">
      <alignment vertical="center"/>
    </xf>
    <xf numFmtId="0" fontId="43" fillId="0" borderId="66" xfId="0" applyFont="1" applyBorder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0" xfId="0" quotePrefix="1">
      <alignment vertical="center"/>
    </xf>
    <xf numFmtId="0" fontId="34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8" fontId="21" fillId="0" borderId="40" xfId="1" applyFont="1" applyBorder="1" applyAlignment="1">
      <alignment horizontal="right" vertical="center"/>
    </xf>
    <xf numFmtId="38" fontId="21" fillId="0" borderId="38" xfId="1" applyFont="1" applyBorder="1" applyAlignment="1">
      <alignment horizontal="right" vertical="center"/>
    </xf>
    <xf numFmtId="38" fontId="21" fillId="0" borderId="36" xfId="1" applyFont="1" applyBorder="1" applyAlignment="1">
      <alignment horizontal="right" vertical="center"/>
    </xf>
    <xf numFmtId="0" fontId="21" fillId="40" borderId="39" xfId="0" applyFont="1" applyFill="1" applyBorder="1" applyAlignment="1">
      <alignment horizontal="center" vertical="center"/>
    </xf>
    <xf numFmtId="0" fontId="21" fillId="40" borderId="40" xfId="0" applyFont="1" applyFill="1" applyBorder="1" applyAlignment="1">
      <alignment horizontal="center" vertical="center"/>
    </xf>
    <xf numFmtId="38" fontId="21" fillId="40" borderId="45" xfId="1" applyFont="1" applyFill="1" applyBorder="1" applyAlignment="1">
      <alignment horizontal="center" vertical="center"/>
    </xf>
    <xf numFmtId="38" fontId="21" fillId="40" borderId="46" xfId="1" applyFont="1" applyFill="1" applyBorder="1" applyAlignment="1">
      <alignment horizontal="center" vertical="center"/>
    </xf>
    <xf numFmtId="38" fontId="21" fillId="40" borderId="47" xfId="1" applyFont="1" applyFill="1" applyBorder="1" applyAlignment="1">
      <alignment horizontal="center"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43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3">
    <dxf>
      <font>
        <color rgb="FF0070C0"/>
      </font>
    </dxf>
    <dxf>
      <font>
        <color rgb="FF0070C0"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E7E7FF"/>
      <color rgb="FFFFEBEB"/>
      <color rgb="FFCCECFF"/>
      <color rgb="FFCCCCFF"/>
      <color rgb="FFFFEFFF"/>
      <color rgb="FFFFCCCC"/>
      <color rgb="FF9999FF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124560</xdr:colOff>
      <xdr:row>14</xdr:row>
      <xdr:rowOff>74871</xdr:rowOff>
    </xdr:from>
    <xdr:to>
      <xdr:col>11</xdr:col>
      <xdr:colOff>920939</xdr:colOff>
      <xdr:row>66</xdr:row>
      <xdr:rowOff>68845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C3D70C50-5E2A-46FA-95F7-2162DC802DD8}"/>
            </a:ext>
          </a:extLst>
        </xdr:cNvPr>
        <xdr:cNvGrpSpPr/>
      </xdr:nvGrpSpPr>
      <xdr:grpSpPr>
        <a:xfrm>
          <a:off x="124560" y="2882675"/>
          <a:ext cx="7513575" cy="9576953"/>
          <a:chOff x="124560" y="2882675"/>
          <a:chExt cx="7513575" cy="9576953"/>
        </a:xfrm>
      </xdr:grpSpPr>
      <xdr:pic>
        <xdr:nvPicPr>
          <xdr:cNvPr id="35" name="図 34">
            <a:extLst>
              <a:ext uri="{FF2B5EF4-FFF2-40B4-BE49-F238E27FC236}">
                <a16:creationId xmlns:a16="http://schemas.microsoft.com/office/drawing/2014/main" id="{26E69A08-33EF-4957-918A-DBD19B9A55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560" y="5035826"/>
            <a:ext cx="7513575" cy="4517055"/>
          </a:xfrm>
          <a:prstGeom prst="rect">
            <a:avLst/>
          </a:prstGeom>
        </xdr:spPr>
      </xdr:pic>
      <xdr:grpSp>
        <xdr:nvGrpSpPr>
          <xdr:cNvPr id="33" name="グループ化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/>
        </xdr:nvGrpSpPr>
        <xdr:grpSpPr>
          <a:xfrm>
            <a:off x="307730" y="2882675"/>
            <a:ext cx="7121056" cy="9576953"/>
            <a:chOff x="0" y="2978091"/>
            <a:chExt cx="6393180" cy="9305614"/>
          </a:xfrm>
        </xdr:grpSpPr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60960" y="2978091"/>
              <a:ext cx="6332220" cy="9305614"/>
              <a:chOff x="60960" y="2978091"/>
              <a:chExt cx="6332220" cy="9305614"/>
            </a:xfrm>
          </xdr:grpSpPr>
          <xdr:grpSp>
            <xdr:nvGrpSpPr>
              <xdr:cNvPr id="20" name="グループ化 19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GrpSpPr/>
            </xdr:nvGrpSpPr>
            <xdr:grpSpPr>
              <a:xfrm>
                <a:off x="94933" y="2978091"/>
                <a:ext cx="6138406" cy="2497882"/>
                <a:chOff x="49697" y="1207677"/>
                <a:chExt cx="6866282" cy="2591652"/>
              </a:xfrm>
            </xdr:grpSpPr>
            <xdr:grpSp>
              <xdr:nvGrpSpPr>
                <xdr:cNvPr id="19" name="グループ化 18">
                  <a:extLst>
                    <a:ext uri="{FF2B5EF4-FFF2-40B4-BE49-F238E27FC236}">
                      <a16:creationId xmlns:a16="http://schemas.microsoft.com/office/drawing/2014/main" id="{00000000-0008-0000-0000-000013000000}"/>
                    </a:ext>
                  </a:extLst>
                </xdr:cNvPr>
                <xdr:cNvGrpSpPr/>
              </xdr:nvGrpSpPr>
              <xdr:grpSpPr>
                <a:xfrm>
                  <a:off x="49697" y="1207677"/>
                  <a:ext cx="6866282" cy="2005634"/>
                  <a:chOff x="49697" y="1207677"/>
                  <a:chExt cx="6866282" cy="2005634"/>
                </a:xfrm>
              </xdr:grpSpPr>
              <xdr:pic>
                <xdr:nvPicPr>
                  <xdr:cNvPr id="15" name="図 14" descr="画面の領域">
                    <a:extLst>
                      <a:ext uri="{FF2B5EF4-FFF2-40B4-BE49-F238E27FC236}">
                        <a16:creationId xmlns:a16="http://schemas.microsoft.com/office/drawing/2014/main" id="{00000000-0008-0000-0000-00000F000000}"/>
                      </a:ext>
                    </a:extLst>
                  </xdr:cNvPr>
                  <xdr:cNvPicPr>
                    <a:picLocks noChangeAspect="1"/>
                  </xdr:cNvPicPr>
                </xdr:nvPicPr>
                <xdr:blipFill>
                  <a:blip xmlns:r="http://schemas.openxmlformats.org/officeDocument/2006/relationships" r:embed="rId2"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tretch>
                    <a:fillRect/>
                  </a:stretch>
                </xdr:blipFill>
                <xdr:spPr>
                  <a:xfrm>
                    <a:off x="49697" y="1207677"/>
                    <a:ext cx="6866282" cy="2005634"/>
                  </a:xfrm>
                  <a:prstGeom prst="rect">
                    <a:avLst/>
                  </a:prstGeom>
                </xdr:spPr>
              </xdr:pic>
              <xdr:sp macro="" textlink="">
                <xdr:nvSpPr>
                  <xdr:cNvPr id="17" name="角丸四角形 16">
                    <a:extLst>
                      <a:ext uri="{FF2B5EF4-FFF2-40B4-BE49-F238E27FC236}">
                        <a16:creationId xmlns:a16="http://schemas.microsoft.com/office/drawing/2014/main" id="{00000000-0008-0000-0000-000011000000}"/>
                      </a:ext>
                    </a:extLst>
                  </xdr:cNvPr>
                  <xdr:cNvSpPr/>
                </xdr:nvSpPr>
                <xdr:spPr>
                  <a:xfrm>
                    <a:off x="4762501" y="2566026"/>
                    <a:ext cx="190499" cy="465410"/>
                  </a:xfrm>
                  <a:prstGeom prst="roundRect">
                    <a:avLst/>
                  </a:prstGeom>
                  <a:noFill/>
                  <a:ln w="34925" cmpd="sng">
                    <a:solidFill>
                      <a:srgbClr val="FF0000"/>
                    </a:solidFill>
                    <a:prstDash val="solid"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/>
                    <a:endParaRPr kumimoji="1" lang="ja-JP" altLang="en-US" sz="1200" b="1">
                      <a:solidFill>
                        <a:srgbClr val="FF0000"/>
                      </a:solidFill>
                    </a:endParaRPr>
                  </a:p>
                </xdr:txBody>
              </xdr:sp>
            </xdr:grpSp>
            <xdr:sp macro="" textlink="">
              <xdr:nvSpPr>
                <xdr:cNvPr id="18" name="下矢印 17">
                  <a:extLst>
                    <a:ext uri="{FF2B5EF4-FFF2-40B4-BE49-F238E27FC236}">
                      <a16:creationId xmlns:a16="http://schemas.microsoft.com/office/drawing/2014/main" id="{00000000-0008-0000-0000-000012000000}"/>
                    </a:ext>
                  </a:extLst>
                </xdr:cNvPr>
                <xdr:cNvSpPr/>
              </xdr:nvSpPr>
              <xdr:spPr>
                <a:xfrm>
                  <a:off x="4616215" y="3075429"/>
                  <a:ext cx="495300" cy="723900"/>
                </a:xfrm>
                <a:prstGeom prst="downArrow">
                  <a:avLst/>
                </a:prstGeom>
                <a:gradFill flip="none" rotWithShape="1">
                  <a:gsLst>
                    <a:gs pos="35000">
                      <a:srgbClr val="FF0000"/>
                    </a:gs>
                    <a:gs pos="100000">
                      <a:schemeClr val="accent2">
                        <a:lumMod val="100000"/>
                      </a:schemeClr>
                    </a:gs>
                  </a:gsLst>
                  <a:path path="circle">
                    <a:fillToRect l="50000" t="-80000" r="50000" b="180000"/>
                  </a:path>
                  <a:tileRect/>
                </a:gradFill>
                <a:ln cmpd="sng">
                  <a:solidFill>
                    <a:srgbClr val="FF0000">
                      <a:alpha val="99000"/>
                    </a:srgb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grpSp>
            <xdr:nvGrpSpPr>
              <xdr:cNvPr id="29" name="グループ化 28">
                <a:extLs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GrpSpPr/>
            </xdr:nvGrpSpPr>
            <xdr:grpSpPr>
              <a:xfrm>
                <a:off x="60960" y="9289381"/>
                <a:ext cx="6332220" cy="2994324"/>
                <a:chOff x="38100" y="9274141"/>
                <a:chExt cx="6332220" cy="2994324"/>
              </a:xfrm>
            </xdr:grpSpPr>
            <xdr:pic>
              <xdr:nvPicPr>
                <xdr:cNvPr id="27" name="図 26" descr="画面の領域">
                  <a:extLst>
                    <a:ext uri="{FF2B5EF4-FFF2-40B4-BE49-F238E27FC236}">
                      <a16:creationId xmlns:a16="http://schemas.microsoft.com/office/drawing/2014/main" id="{00000000-0008-0000-0000-00001B00000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38100" y="9687957"/>
                  <a:ext cx="6332220" cy="2580508"/>
                </a:xfrm>
                <a:prstGeom prst="rect">
                  <a:avLst/>
                </a:prstGeom>
              </xdr:spPr>
            </xdr:pic>
            <xdr:sp macro="" textlink="">
              <xdr:nvSpPr>
                <xdr:cNvPr id="28" name="下矢印 27">
                  <a:extLst>
                    <a:ext uri="{FF2B5EF4-FFF2-40B4-BE49-F238E27FC236}">
                      <a16:creationId xmlns:a16="http://schemas.microsoft.com/office/drawing/2014/main" id="{00000000-0008-0000-0000-00001C000000}"/>
                    </a:ext>
                  </a:extLst>
                </xdr:cNvPr>
                <xdr:cNvSpPr/>
              </xdr:nvSpPr>
              <xdr:spPr>
                <a:xfrm>
                  <a:off x="2613307" y="9274141"/>
                  <a:ext cx="442795" cy="697708"/>
                </a:xfrm>
                <a:prstGeom prst="downArrow">
                  <a:avLst/>
                </a:prstGeom>
                <a:gradFill flip="none" rotWithShape="1">
                  <a:gsLst>
                    <a:gs pos="35000">
                      <a:srgbClr val="FF0000"/>
                    </a:gs>
                    <a:gs pos="100000">
                      <a:schemeClr val="accent2">
                        <a:lumMod val="100000"/>
                      </a:schemeClr>
                    </a:gs>
                  </a:gsLst>
                  <a:path path="circle">
                    <a:fillToRect l="50000" t="-80000" r="50000" b="180000"/>
                  </a:path>
                  <a:tileRect/>
                </a:gradFill>
                <a:ln cmpd="sng">
                  <a:solidFill>
                    <a:srgbClr val="FF0000">
                      <a:alpha val="99000"/>
                    </a:srgb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</xdr:grpSp>
        <xdr:sp macro="" textlink="">
          <xdr:nvSpPr>
            <xdr:cNvPr id="31" name="線吹き出し 1 (枠付き)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>
            <a:xfrm>
              <a:off x="731520" y="9570720"/>
              <a:ext cx="1668780" cy="533400"/>
            </a:xfrm>
            <a:prstGeom prst="borderCallout1">
              <a:avLst>
                <a:gd name="adj1" fmla="val 18750"/>
                <a:gd name="adj2" fmla="val -8333"/>
                <a:gd name="adj3" fmla="val 93929"/>
                <a:gd name="adj4" fmla="val -33767"/>
              </a:avLst>
            </a:prstGeom>
            <a:solidFill>
              <a:schemeClr val="bg1"/>
            </a:solidFill>
            <a:ln w="19050" cap="rnd">
              <a:solidFill>
                <a:srgbClr val="FF0000"/>
              </a:solidFill>
              <a:tailEnd w="lg" len="lg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000" b="1">
                  <a:solidFill>
                    <a:srgbClr val="FF0000"/>
                  </a:solidFill>
                </a:rPr>
                <a:t>この部分をクリックして全範囲を選択してコピー</a:t>
              </a:r>
            </a:p>
          </xdr:txBody>
        </xdr:sp>
        <xdr:sp macro="" textlink="">
          <xdr:nvSpPr>
            <xdr:cNvPr id="32" name="楕円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0" y="10088880"/>
              <a:ext cx="312420" cy="205740"/>
            </a:xfrm>
            <a:prstGeom prst="ellipse">
              <a:avLst/>
            </a:prstGeom>
            <a:noFill/>
            <a:ln w="254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L78"/>
  <sheetViews>
    <sheetView showGridLines="0" tabSelected="1" view="pageBreakPreview" zoomScale="115" zoomScaleNormal="115" zoomScaleSheetLayoutView="115" workbookViewId="0">
      <selection activeCell="K1" sqref="K1:L1"/>
    </sheetView>
  </sheetViews>
  <sheetFormatPr defaultRowHeight="13.5" x14ac:dyDescent="0.15"/>
  <cols>
    <col min="1" max="1" width="4.5" customWidth="1"/>
    <col min="2" max="2" width="3.25" customWidth="1"/>
    <col min="3" max="3" width="3.75" customWidth="1"/>
    <col min="10" max="10" width="9.75" customWidth="1"/>
    <col min="11" max="11" width="12.75" customWidth="1"/>
    <col min="12" max="12" width="13.75" customWidth="1"/>
  </cols>
  <sheetData>
    <row r="1" spans="1:12" x14ac:dyDescent="0.15">
      <c r="K1" s="186">
        <v>44337</v>
      </c>
      <c r="L1" s="187"/>
    </row>
    <row r="2" spans="1:12" ht="18.75" x14ac:dyDescent="0.15">
      <c r="A2" s="185" t="s">
        <v>98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ht="14.25" thickBot="1" x14ac:dyDescent="0.2"/>
    <row r="4" spans="1:12" x14ac:dyDescent="0.15">
      <c r="A4" s="161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</row>
    <row r="5" spans="1:12" x14ac:dyDescent="0.15">
      <c r="A5" s="164"/>
      <c r="B5" s="148" t="s">
        <v>99</v>
      </c>
      <c r="L5" s="165"/>
    </row>
    <row r="6" spans="1:12" x14ac:dyDescent="0.15">
      <c r="A6" s="164"/>
      <c r="B6" s="148" t="s">
        <v>125</v>
      </c>
      <c r="L6" s="165"/>
    </row>
    <row r="7" spans="1:12" x14ac:dyDescent="0.15">
      <c r="A7" s="164"/>
      <c r="B7" s="172" t="s">
        <v>124</v>
      </c>
      <c r="L7" s="165"/>
    </row>
    <row r="8" spans="1:12" ht="19.5" customHeight="1" thickBot="1" x14ac:dyDescent="0.2">
      <c r="A8" s="166"/>
      <c r="B8" s="181" t="s">
        <v>108</v>
      </c>
      <c r="C8" s="167"/>
      <c r="D8" s="167"/>
      <c r="E8" s="167"/>
      <c r="F8" s="167"/>
      <c r="G8" s="167"/>
      <c r="H8" s="167"/>
      <c r="I8" s="167"/>
      <c r="J8" s="167"/>
      <c r="K8" s="167"/>
      <c r="L8" s="168"/>
    </row>
    <row r="10" spans="1:12" x14ac:dyDescent="0.15">
      <c r="A10" s="148" t="s">
        <v>100</v>
      </c>
    </row>
    <row r="11" spans="1:12" ht="19.5" customHeight="1" x14ac:dyDescent="0.15">
      <c r="B11" s="148" t="s">
        <v>94</v>
      </c>
    </row>
    <row r="12" spans="1:12" ht="19.5" customHeight="1" x14ac:dyDescent="0.15">
      <c r="B12" s="148" t="s">
        <v>95</v>
      </c>
    </row>
    <row r="13" spans="1:12" ht="19.5" customHeight="1" x14ac:dyDescent="0.15">
      <c r="B13" s="148" t="s">
        <v>106</v>
      </c>
    </row>
    <row r="54" spans="2:2" ht="17.25" customHeight="1" x14ac:dyDescent="0.15">
      <c r="B54" s="148"/>
    </row>
    <row r="55" spans="2:2" ht="17.25" customHeight="1" x14ac:dyDescent="0.15">
      <c r="B55" s="148"/>
    </row>
    <row r="56" spans="2:2" ht="17.25" customHeight="1" x14ac:dyDescent="0.15">
      <c r="B56" s="148"/>
    </row>
    <row r="57" spans="2:2" ht="17.25" customHeight="1" x14ac:dyDescent="0.15">
      <c r="B57" s="148"/>
    </row>
    <row r="58" spans="2:2" ht="17.25" customHeight="1" x14ac:dyDescent="0.15">
      <c r="B58" s="148"/>
    </row>
    <row r="59" spans="2:2" ht="17.25" customHeight="1" x14ac:dyDescent="0.15">
      <c r="B59" s="148"/>
    </row>
    <row r="60" spans="2:2" ht="17.25" customHeight="1" x14ac:dyDescent="0.15">
      <c r="B60" s="148"/>
    </row>
    <row r="61" spans="2:2" ht="17.25" customHeight="1" x14ac:dyDescent="0.15">
      <c r="B61" s="148"/>
    </row>
    <row r="62" spans="2:2" ht="17.25" customHeight="1" x14ac:dyDescent="0.15">
      <c r="B62" s="148"/>
    </row>
    <row r="63" spans="2:2" ht="17.25" customHeight="1" x14ac:dyDescent="0.15">
      <c r="B63" s="148"/>
    </row>
    <row r="64" spans="2:2" ht="17.25" customHeight="1" x14ac:dyDescent="0.15">
      <c r="B64" s="148"/>
    </row>
    <row r="65" spans="1:3" ht="17.25" customHeight="1" x14ac:dyDescent="0.15">
      <c r="B65" s="148"/>
    </row>
    <row r="66" spans="1:3" ht="17.25" customHeight="1" x14ac:dyDescent="0.15">
      <c r="B66" s="148"/>
    </row>
    <row r="67" spans="1:3" ht="17.25" customHeight="1" x14ac:dyDescent="0.15">
      <c r="B67" s="148"/>
    </row>
    <row r="68" spans="1:3" ht="17.25" customHeight="1" x14ac:dyDescent="0.15">
      <c r="B68" s="148" t="s">
        <v>118</v>
      </c>
    </row>
    <row r="69" spans="1:3" ht="17.25" customHeight="1" x14ac:dyDescent="0.15">
      <c r="B69" s="148"/>
      <c r="C69" s="148" t="s">
        <v>122</v>
      </c>
    </row>
    <row r="70" spans="1:3" ht="17.25" customHeight="1" x14ac:dyDescent="0.15">
      <c r="B70" s="148"/>
      <c r="C70" s="148" t="s">
        <v>123</v>
      </c>
    </row>
    <row r="71" spans="1:3" ht="17.25" customHeight="1" x14ac:dyDescent="0.15">
      <c r="B71" s="148" t="s">
        <v>119</v>
      </c>
    </row>
    <row r="72" spans="1:3" ht="17.25" customHeight="1" x14ac:dyDescent="0.15">
      <c r="B72" s="148" t="s">
        <v>105</v>
      </c>
    </row>
    <row r="74" spans="1:3" x14ac:dyDescent="0.15">
      <c r="A74" s="148" t="s">
        <v>97</v>
      </c>
    </row>
    <row r="75" spans="1:3" ht="15.75" customHeight="1" x14ac:dyDescent="0.15">
      <c r="A75" s="171" t="s">
        <v>113</v>
      </c>
      <c r="B75" s="15" t="s">
        <v>111</v>
      </c>
    </row>
    <row r="76" spans="1:3" ht="15.75" customHeight="1" x14ac:dyDescent="0.15">
      <c r="A76" s="171"/>
      <c r="B76" s="15" t="s">
        <v>112</v>
      </c>
    </row>
    <row r="77" spans="1:3" ht="15.75" customHeight="1" x14ac:dyDescent="0.15">
      <c r="A77" s="171" t="s">
        <v>113</v>
      </c>
      <c r="B77" s="15" t="s">
        <v>96</v>
      </c>
    </row>
    <row r="78" spans="1:3" ht="15.75" customHeight="1" x14ac:dyDescent="0.15">
      <c r="A78" s="15"/>
      <c r="B78" s="148"/>
    </row>
  </sheetData>
  <mergeCells count="2">
    <mergeCell ref="A2:L2"/>
    <mergeCell ref="K1:L1"/>
  </mergeCells>
  <phoneticPr fontId="18"/>
  <pageMargins left="0.7" right="0.7" top="0.75" bottom="0.75" header="0.3" footer="0.3"/>
  <pageSetup paperSize="9" scale="87" orientation="portrait" r:id="rId1"/>
  <rowBreaks count="1" manualBreakCount="1">
    <brk id="5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B1:N32"/>
  <sheetViews>
    <sheetView showGridLines="0" view="pageBreakPreview" zoomScaleNormal="100" zoomScaleSheetLayoutView="100" workbookViewId="0">
      <selection activeCell="D21" sqref="D21"/>
    </sheetView>
  </sheetViews>
  <sheetFormatPr defaultColWidth="9" defaultRowHeight="17.25" x14ac:dyDescent="0.15"/>
  <cols>
    <col min="1" max="1" width="0.5" style="4" customWidth="1"/>
    <col min="2" max="2" width="2.625" style="3" customWidth="1"/>
    <col min="3" max="3" width="29" style="4" customWidth="1"/>
    <col min="4" max="4" width="17.875" style="2" customWidth="1"/>
    <col min="5" max="5" width="60.125" style="4" customWidth="1"/>
    <col min="6" max="6" width="4.375" style="4" customWidth="1"/>
    <col min="7" max="7" width="7.25" style="4" customWidth="1"/>
    <col min="8" max="8" width="14" style="4" bestFit="1" customWidth="1"/>
    <col min="9" max="16384" width="9" style="4"/>
  </cols>
  <sheetData>
    <row r="1" spans="2:14" ht="24.75" customHeight="1" x14ac:dyDescent="0.15">
      <c r="B1" s="59" t="s">
        <v>63</v>
      </c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14" ht="6.75" customHeight="1" x14ac:dyDescent="0.15">
      <c r="B2" s="11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2:14" ht="19.5" customHeight="1" x14ac:dyDescent="0.15">
      <c r="B3" s="11"/>
      <c r="C3" s="83" t="s">
        <v>52</v>
      </c>
      <c r="D3" s="22">
        <f>①予算差引簿!B2</f>
        <v>0</v>
      </c>
      <c r="E3" s="23">
        <f>①予算差引簿!C2</f>
        <v>0</v>
      </c>
      <c r="F3" s="14"/>
      <c r="G3" s="14"/>
      <c r="H3" s="14"/>
      <c r="I3" s="14"/>
      <c r="J3" s="14"/>
      <c r="K3" s="14"/>
      <c r="L3" s="14"/>
      <c r="M3" s="14"/>
      <c r="N3" s="14"/>
    </row>
    <row r="4" spans="2:14" ht="19.5" customHeight="1" x14ac:dyDescent="0.15">
      <c r="B4" s="11"/>
      <c r="C4" s="84" t="s">
        <v>53</v>
      </c>
      <c r="D4" s="24">
        <f>①予算差引簿!D2</f>
        <v>0</v>
      </c>
      <c r="E4" s="25">
        <f>①予算差引簿!E2</f>
        <v>0</v>
      </c>
      <c r="F4" s="14"/>
      <c r="G4" s="14"/>
      <c r="H4" s="14"/>
      <c r="I4" s="14"/>
      <c r="J4" s="14"/>
      <c r="K4" s="14"/>
      <c r="L4" s="14"/>
      <c r="M4" s="14"/>
      <c r="N4" s="14"/>
    </row>
    <row r="5" spans="2:14" ht="12.75" customHeight="1" x14ac:dyDescent="0.15">
      <c r="B5" s="11"/>
      <c r="C5" s="46"/>
      <c r="D5" s="47"/>
      <c r="E5" s="43"/>
      <c r="F5" s="14"/>
      <c r="G5" s="14"/>
      <c r="H5" s="14"/>
      <c r="I5" s="14"/>
      <c r="J5" s="14"/>
      <c r="K5" s="14"/>
      <c r="L5" s="14"/>
      <c r="M5" s="14"/>
      <c r="N5" s="14"/>
    </row>
    <row r="6" spans="2:14" ht="8.25" customHeight="1" x14ac:dyDescent="0.15">
      <c r="B6" s="11"/>
      <c r="C6" s="14"/>
      <c r="D6" s="53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8.75" x14ac:dyDescent="0.15">
      <c r="B7" s="11"/>
      <c r="C7" s="60" t="s">
        <v>65</v>
      </c>
      <c r="D7" s="48"/>
      <c r="E7" s="49"/>
      <c r="F7" s="14"/>
      <c r="G7" s="14"/>
      <c r="H7" s="14"/>
      <c r="I7" s="14"/>
      <c r="J7" s="14"/>
      <c r="K7" s="14"/>
      <c r="L7" s="14"/>
      <c r="M7" s="14"/>
      <c r="N7" s="14"/>
    </row>
    <row r="8" spans="2:14" ht="5.25" customHeight="1" thickBot="1" x14ac:dyDescent="0.2">
      <c r="B8" s="11"/>
      <c r="C8" s="70"/>
      <c r="D8" s="80"/>
      <c r="E8" s="71"/>
      <c r="F8" s="14"/>
      <c r="G8" s="14"/>
      <c r="H8" s="14"/>
      <c r="I8" s="14"/>
      <c r="J8" s="14"/>
      <c r="K8" s="14"/>
      <c r="L8" s="14"/>
      <c r="M8" s="14"/>
      <c r="N8" s="14"/>
    </row>
    <row r="9" spans="2:14" ht="30" customHeight="1" thickBot="1" x14ac:dyDescent="0.2">
      <c r="B9" s="11"/>
      <c r="C9" s="70" t="s">
        <v>54</v>
      </c>
      <c r="D9" s="99">
        <f>SUM(①予算差引簿!$T:$T)-SUM(①予算差引簿!$U:$U)</f>
        <v>0</v>
      </c>
      <c r="E9" s="71" t="str">
        <f>"＝予算　"&amp;TEXT(SUM(①予算差引簿!$T:$T),"#,##0")&amp;"円 － 支出　"&amp;TEXT(SUM(①予算差引簿!$U:$U),"#,##0")&amp;"円"</f>
        <v>＝予算　0円 － 支出　0円</v>
      </c>
      <c r="F9" s="14"/>
      <c r="G9" s="14"/>
      <c r="H9" s="14"/>
      <c r="I9" s="14"/>
      <c r="J9" s="14"/>
      <c r="K9" s="14"/>
      <c r="L9" s="14"/>
      <c r="M9" s="14"/>
      <c r="N9" s="14"/>
    </row>
    <row r="10" spans="2:14" x14ac:dyDescent="0.15">
      <c r="B10" s="11"/>
      <c r="C10" s="72"/>
      <c r="D10" s="72"/>
      <c r="E10" s="73"/>
      <c r="F10" s="14"/>
      <c r="G10" s="14"/>
      <c r="H10" s="14"/>
      <c r="I10" s="14"/>
      <c r="J10" s="14"/>
      <c r="K10" s="14"/>
      <c r="L10" s="14"/>
      <c r="M10" s="14"/>
      <c r="N10" s="14"/>
    </row>
    <row r="11" spans="2:14" customFormat="1" ht="13.5" x14ac:dyDescent="0.15"/>
    <row r="12" spans="2:14" ht="18.75" x14ac:dyDescent="0.15">
      <c r="B12" s="11"/>
      <c r="C12" s="67" t="s">
        <v>109</v>
      </c>
      <c r="D12" s="68"/>
      <c r="E12" s="69"/>
      <c r="F12" s="14"/>
      <c r="G12" s="14"/>
      <c r="H12" s="14"/>
      <c r="I12" s="14"/>
      <c r="J12" s="14"/>
      <c r="K12" s="14"/>
      <c r="L12" s="14"/>
      <c r="M12" s="14"/>
      <c r="N12" s="14"/>
    </row>
    <row r="13" spans="2:14" ht="5.25" customHeight="1" thickBot="1" x14ac:dyDescent="0.2">
      <c r="B13" s="11"/>
      <c r="C13" s="65"/>
      <c r="D13" s="81"/>
      <c r="E13" s="57"/>
      <c r="F13" s="14"/>
      <c r="G13" s="14"/>
      <c r="H13" s="14"/>
      <c r="I13" s="14"/>
      <c r="J13" s="14"/>
      <c r="K13" s="14"/>
      <c r="L13" s="14"/>
      <c r="M13" s="14"/>
      <c r="N13" s="14"/>
    </row>
    <row r="14" spans="2:14" ht="30" customHeight="1" thickBot="1" x14ac:dyDescent="0.2">
      <c r="B14" s="11"/>
      <c r="C14" s="65" t="s">
        <v>55</v>
      </c>
      <c r="D14" s="100">
        <f>②支出予定!C17</f>
        <v>0</v>
      </c>
      <c r="E14" s="57" t="s">
        <v>68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2:14" x14ac:dyDescent="0.15">
      <c r="B15" s="11"/>
      <c r="C15" s="66"/>
      <c r="D15" s="50"/>
      <c r="E15" s="57"/>
      <c r="F15" s="14"/>
      <c r="G15" s="14"/>
      <c r="H15" s="14"/>
      <c r="I15" s="14"/>
      <c r="J15" s="14"/>
      <c r="K15" s="14"/>
      <c r="L15" s="14"/>
      <c r="M15" s="14"/>
      <c r="N15" s="14"/>
    </row>
    <row r="16" spans="2:14" customFormat="1" ht="13.5" x14ac:dyDescent="0.15"/>
    <row r="17" spans="2:14" ht="18.75" x14ac:dyDescent="0.15">
      <c r="B17" s="11"/>
      <c r="C17" s="61" t="s">
        <v>84</v>
      </c>
      <c r="D17" s="51"/>
      <c r="E17" s="58"/>
      <c r="F17" s="14"/>
      <c r="G17" s="14"/>
      <c r="H17" s="14"/>
      <c r="I17" s="14"/>
      <c r="J17" s="14"/>
      <c r="K17" s="14"/>
      <c r="L17" s="14"/>
      <c r="M17" s="14"/>
      <c r="N17" s="14"/>
    </row>
    <row r="18" spans="2:14" x14ac:dyDescent="0.15">
      <c r="B18" s="11"/>
      <c r="C18" s="79"/>
      <c r="D18" s="77"/>
      <c r="E18" s="64"/>
      <c r="F18" s="14"/>
      <c r="G18" s="14"/>
      <c r="H18" s="14"/>
      <c r="I18" s="14"/>
      <c r="J18" s="14"/>
      <c r="K18" s="14"/>
      <c r="L18" s="14"/>
      <c r="M18" s="14"/>
      <c r="N18" s="14"/>
    </row>
    <row r="19" spans="2:14" ht="20.25" customHeight="1" x14ac:dyDescent="0.15">
      <c r="B19" s="11"/>
      <c r="C19" s="85" t="s">
        <v>60</v>
      </c>
      <c r="D19" s="86">
        <f>'③ 不課税等消費税額（触らない×）'!G6</f>
        <v>0</v>
      </c>
      <c r="E19" s="134" t="s">
        <v>74</v>
      </c>
      <c r="F19" s="14"/>
      <c r="G19" s="14"/>
      <c r="H19" s="14"/>
      <c r="I19" s="14"/>
      <c r="J19" s="14"/>
      <c r="K19" s="14"/>
      <c r="L19" s="14"/>
      <c r="M19" s="14"/>
      <c r="N19" s="14"/>
    </row>
    <row r="20" spans="2:14" s="45" customFormat="1" ht="20.25" customHeight="1" thickBot="1" x14ac:dyDescent="0.2">
      <c r="B20" s="63"/>
      <c r="C20" s="87" t="s">
        <v>71</v>
      </c>
      <c r="D20" s="86">
        <f>-SUMIF(①予算差引簿!$Q:$Q,"*不課税*",①予算差引簿!$T:$T)</f>
        <v>0</v>
      </c>
      <c r="E20" s="134" t="s">
        <v>93</v>
      </c>
      <c r="F20" s="55"/>
      <c r="G20" s="55"/>
      <c r="H20" s="55"/>
      <c r="I20" s="55"/>
      <c r="J20" s="55"/>
      <c r="K20" s="55"/>
      <c r="L20" s="55"/>
      <c r="M20" s="55"/>
      <c r="N20" s="55"/>
    </row>
    <row r="21" spans="2:14" s="45" customFormat="1" ht="27.75" customHeight="1" thickBot="1" x14ac:dyDescent="0.2">
      <c r="B21" s="63"/>
      <c r="C21" s="78" t="s">
        <v>72</v>
      </c>
      <c r="D21" s="101">
        <f>D19-D20</f>
        <v>0</v>
      </c>
      <c r="E21" s="64" t="str">
        <f>"＝合計　"&amp;TEXT(D19,"#,##0")&amp;"円－システム反映済額　"&amp;TEXT(D20,"#,##0")&amp;"円"</f>
        <v>＝合計　0円－システム反映済額　0円</v>
      </c>
      <c r="F21" s="55"/>
      <c r="G21" s="55"/>
      <c r="H21" s="103"/>
      <c r="I21" s="55"/>
      <c r="J21" s="55"/>
      <c r="K21" s="55"/>
      <c r="L21" s="55"/>
      <c r="M21" s="55"/>
      <c r="N21" s="55"/>
    </row>
    <row r="22" spans="2:14" s="45" customFormat="1" ht="5.25" customHeight="1" x14ac:dyDescent="0.15">
      <c r="B22" s="63"/>
      <c r="C22" s="78"/>
      <c r="D22" s="76"/>
      <c r="E22" s="64"/>
      <c r="F22" s="55"/>
      <c r="G22" s="55"/>
      <c r="H22" s="55"/>
      <c r="I22" s="55"/>
      <c r="J22" s="55"/>
      <c r="K22" s="55"/>
      <c r="L22" s="55"/>
      <c r="M22" s="55"/>
      <c r="N22" s="55"/>
    </row>
    <row r="23" spans="2:14" s="45" customFormat="1" ht="21" x14ac:dyDescent="0.15">
      <c r="B23" s="63"/>
      <c r="C23" s="56"/>
      <c r="D23" s="62" t="s">
        <v>67</v>
      </c>
      <c r="E23" s="54"/>
      <c r="F23" s="55"/>
      <c r="G23" s="55"/>
      <c r="H23" s="55"/>
      <c r="I23" s="55"/>
      <c r="J23" s="55"/>
      <c r="K23" s="55"/>
      <c r="L23" s="55"/>
      <c r="M23" s="55"/>
      <c r="N23" s="55"/>
    </row>
    <row r="24" spans="2:14" ht="6" customHeight="1" thickBot="1" x14ac:dyDescent="0.2">
      <c r="B24" s="11"/>
      <c r="C24" s="52"/>
      <c r="D24" s="53"/>
      <c r="E24" s="54"/>
      <c r="F24" s="14"/>
      <c r="G24" s="14"/>
      <c r="H24" s="14"/>
      <c r="I24" s="14"/>
      <c r="J24" s="14"/>
      <c r="K24" s="14"/>
      <c r="L24" s="14"/>
      <c r="M24" s="14"/>
      <c r="N24" s="14"/>
    </row>
    <row r="25" spans="2:14" ht="19.5" thickTop="1" x14ac:dyDescent="0.15">
      <c r="B25" s="11"/>
      <c r="C25" s="149" t="s">
        <v>66</v>
      </c>
      <c r="D25" s="150"/>
      <c r="E25" s="151"/>
      <c r="F25" s="14"/>
      <c r="G25" s="14"/>
      <c r="H25" s="14"/>
      <c r="I25" s="14"/>
      <c r="J25" s="14"/>
      <c r="K25" s="14"/>
      <c r="L25" s="14"/>
      <c r="M25" s="14"/>
      <c r="N25" s="14"/>
    </row>
    <row r="26" spans="2:14" ht="5.25" customHeight="1" thickBot="1" x14ac:dyDescent="0.2">
      <c r="B26" s="11"/>
      <c r="C26" s="152"/>
      <c r="D26" s="82"/>
      <c r="E26" s="153"/>
      <c r="F26" s="14"/>
      <c r="G26" s="14"/>
      <c r="H26" s="14"/>
      <c r="I26" s="14"/>
      <c r="J26" s="14"/>
      <c r="K26" s="14"/>
      <c r="L26" s="14"/>
      <c r="M26" s="14"/>
      <c r="N26" s="14"/>
    </row>
    <row r="27" spans="2:14" ht="30" customHeight="1" thickTop="1" thickBot="1" x14ac:dyDescent="0.2">
      <c r="B27" s="11"/>
      <c r="C27" s="154" t="s">
        <v>61</v>
      </c>
      <c r="D27" s="102">
        <f>D9-D14-D21</f>
        <v>0</v>
      </c>
      <c r="E27" s="153" t="str">
        <f>"＝①－②－③　（ ①"&amp;TEXT(D9,"#,##0;△#,##0")&amp;"円－ ②"&amp;TEXT(D14,"#,##0;△#,##0")&amp;"円－ ③"&amp;TEXT(D21,"#,##0;△#,##0")&amp;"円 ）"</f>
        <v>＝①－②－③　（ ①0円－ ②0円－ ③0円 ）</v>
      </c>
      <c r="F27" s="14"/>
      <c r="G27" s="14"/>
      <c r="H27" s="14"/>
      <c r="I27" s="14"/>
      <c r="J27" s="14"/>
      <c r="K27" s="14"/>
      <c r="L27" s="14"/>
      <c r="M27" s="14"/>
      <c r="N27" s="14"/>
    </row>
    <row r="28" spans="2:14" s="45" customFormat="1" ht="14.25" thickTop="1" x14ac:dyDescent="0.15">
      <c r="B28" s="63"/>
      <c r="C28" s="155"/>
      <c r="D28" s="74"/>
      <c r="E28" s="156" t="s">
        <v>70</v>
      </c>
      <c r="F28" s="44"/>
      <c r="G28" s="44"/>
      <c r="H28" s="44"/>
      <c r="I28" s="44"/>
      <c r="J28" s="44"/>
      <c r="K28" s="44"/>
      <c r="L28" s="44"/>
      <c r="M28" s="44"/>
      <c r="N28" s="44"/>
    </row>
    <row r="29" spans="2:14" s="45" customFormat="1" ht="13.5" x14ac:dyDescent="0.15">
      <c r="B29" s="63"/>
      <c r="C29" s="157"/>
      <c r="D29" s="75"/>
      <c r="E29" s="156" t="s">
        <v>62</v>
      </c>
      <c r="F29" s="44"/>
      <c r="G29" s="44"/>
      <c r="H29" s="44"/>
      <c r="I29" s="44"/>
      <c r="J29" s="44"/>
      <c r="K29" s="44"/>
      <c r="L29" s="44"/>
      <c r="M29" s="44"/>
      <c r="N29" s="44"/>
    </row>
    <row r="30" spans="2:14" s="45" customFormat="1" ht="13.5" x14ac:dyDescent="0.15">
      <c r="B30" s="63"/>
      <c r="C30" s="157"/>
      <c r="D30" s="75"/>
      <c r="E30" s="156" t="s">
        <v>69</v>
      </c>
      <c r="F30" s="44"/>
      <c r="G30" s="44"/>
      <c r="H30" s="44"/>
      <c r="I30" s="44"/>
      <c r="J30" s="44"/>
      <c r="K30" s="44"/>
      <c r="L30" s="44"/>
      <c r="M30" s="44"/>
      <c r="N30" s="44"/>
    </row>
    <row r="31" spans="2:14" s="45" customFormat="1" ht="5.25" customHeight="1" thickBot="1" x14ac:dyDescent="0.2">
      <c r="B31" s="63"/>
      <c r="C31" s="158"/>
      <c r="D31" s="159"/>
      <c r="E31" s="160"/>
    </row>
    <row r="32" spans="2:14" ht="18" thickTop="1" x14ac:dyDescent="0.15">
      <c r="D32" s="5"/>
    </row>
  </sheetData>
  <phoneticPr fontId="18"/>
  <pageMargins left="0.39370078740157483" right="0.23622047244094491" top="0.74803149606299213" bottom="0.74803149606299213" header="0.31496062992125984" footer="0.31496062992125984"/>
  <pageSetup paperSize="9" scale="81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  <pageSetUpPr fitToPage="1"/>
  </sheetPr>
  <dimension ref="A1:AW121"/>
  <sheetViews>
    <sheetView zoomScale="85" zoomScaleNormal="85" workbookViewId="0">
      <pane ySplit="1" topLeftCell="A2" activePane="bottomLeft" state="frozen"/>
      <selection pane="bottomLeft" activeCell="Q71" sqref="Q71"/>
    </sheetView>
  </sheetViews>
  <sheetFormatPr defaultColWidth="9" defaultRowHeight="13.5" outlineLevelCol="1" x14ac:dyDescent="0.15"/>
  <cols>
    <col min="1" max="1" width="5.125" style="7" customWidth="1"/>
    <col min="2" max="4" width="15.125" style="7" customWidth="1"/>
    <col min="5" max="5" width="9.75" style="7" customWidth="1"/>
    <col min="6" max="6" width="4.125" style="7" hidden="1" customWidth="1" outlineLevel="1"/>
    <col min="7" max="7" width="11" style="7" hidden="1" customWidth="1" outlineLevel="1"/>
    <col min="8" max="9" width="9.5" style="7" hidden="1" customWidth="1" outlineLevel="1"/>
    <col min="10" max="10" width="1.25" style="7" hidden="1" customWidth="1" outlineLevel="1" collapsed="1"/>
    <col min="11" max="11" width="6.25" style="7" hidden="1" customWidth="1" outlineLevel="1"/>
    <col min="12" max="12" width="4.75" style="7" hidden="1" customWidth="1" outlineLevel="1"/>
    <col min="13" max="13" width="4.25" style="7" customWidth="1" collapsed="1"/>
    <col min="14" max="14" width="10.25" style="7" customWidth="1"/>
    <col min="15" max="16" width="13.125" style="7" customWidth="1"/>
    <col min="17" max="17" width="41.125" style="7" customWidth="1"/>
    <col min="18" max="18" width="15.75" style="7" bestFit="1" customWidth="1"/>
    <col min="19" max="19" width="9.125" style="7" customWidth="1"/>
    <col min="20" max="21" width="11.25" style="8" customWidth="1"/>
    <col min="22" max="23" width="9" style="7" customWidth="1"/>
    <col min="24" max="24" width="11.125" style="7" customWidth="1"/>
    <col min="25" max="25" width="7" style="7" hidden="1" customWidth="1" outlineLevel="1"/>
    <col min="26" max="26" width="12.5" style="7" hidden="1" customWidth="1" outlineLevel="1"/>
    <col min="27" max="27" width="6.75" style="7" hidden="1" customWidth="1" outlineLevel="1"/>
    <col min="28" max="28" width="13.125" style="7" hidden="1" customWidth="1" outlineLevel="1"/>
    <col min="29" max="29" width="10.25" style="7" hidden="1" customWidth="1" outlineLevel="1" collapsed="1"/>
    <col min="30" max="30" width="10.625" style="7" hidden="1" customWidth="1" outlineLevel="1"/>
    <col min="31" max="31" width="7.375" style="7" hidden="1" customWidth="1" outlineLevel="1"/>
    <col min="32" max="32" width="9" style="7" hidden="1" customWidth="1" outlineLevel="1"/>
    <col min="33" max="33" width="7.625" style="7" hidden="1" customWidth="1" outlineLevel="1"/>
    <col min="34" max="34" width="15" style="7" customWidth="1" collapsed="1"/>
    <col min="35" max="35" width="8.625" style="7" hidden="1" customWidth="1" outlineLevel="1"/>
    <col min="36" max="36" width="16.125" style="7" customWidth="1" collapsed="1"/>
    <col min="37" max="37" width="3.125" style="7" hidden="1" customWidth="1" outlineLevel="1"/>
    <col min="38" max="38" width="9" style="7" hidden="1" customWidth="1" outlineLevel="1"/>
    <col min="39" max="39" width="10.75" style="7" hidden="1" customWidth="1" outlineLevel="1"/>
    <col min="40" max="40" width="8.375" style="7" customWidth="1" collapsed="1"/>
    <col min="41" max="42" width="13.75" style="7" hidden="1" customWidth="1" outlineLevel="1"/>
    <col min="43" max="44" width="9" style="7" hidden="1" customWidth="1" outlineLevel="1"/>
    <col min="45" max="47" width="2.5" style="7" hidden="1" customWidth="1" outlineLevel="1"/>
    <col min="48" max="48" width="9" style="7" hidden="1" customWidth="1" outlineLevel="1"/>
    <col min="49" max="49" width="9" style="7" collapsed="1"/>
    <col min="50" max="16384" width="9" style="7"/>
  </cols>
  <sheetData>
    <row r="1" spans="1:47" s="179" customFormat="1" ht="25.9" customHeight="1" x14ac:dyDescent="0.15">
      <c r="A1" s="180" t="s">
        <v>120</v>
      </c>
      <c r="B1" s="176" t="s">
        <v>0</v>
      </c>
      <c r="C1" s="176" t="s">
        <v>121</v>
      </c>
      <c r="D1" s="176" t="s">
        <v>1</v>
      </c>
      <c r="E1" s="176" t="s">
        <v>2</v>
      </c>
      <c r="F1" s="176" t="s">
        <v>3</v>
      </c>
      <c r="G1" s="176" t="s">
        <v>4</v>
      </c>
      <c r="H1" s="176" t="s">
        <v>5</v>
      </c>
      <c r="I1" s="176" t="s">
        <v>6</v>
      </c>
      <c r="J1" s="176" t="s">
        <v>7</v>
      </c>
      <c r="K1" s="176" t="s">
        <v>8</v>
      </c>
      <c r="L1" s="176" t="s">
        <v>9</v>
      </c>
      <c r="M1" s="176" t="s">
        <v>10</v>
      </c>
      <c r="N1" s="176" t="s">
        <v>11</v>
      </c>
      <c r="O1" s="176" t="s">
        <v>12</v>
      </c>
      <c r="P1" s="176" t="s">
        <v>13</v>
      </c>
      <c r="Q1" s="176" t="s">
        <v>14</v>
      </c>
      <c r="R1" s="176" t="s">
        <v>15</v>
      </c>
      <c r="S1" s="176" t="s">
        <v>16</v>
      </c>
      <c r="T1" s="177" t="s">
        <v>17</v>
      </c>
      <c r="U1" s="177" t="s">
        <v>18</v>
      </c>
      <c r="V1" s="176" t="s">
        <v>19</v>
      </c>
      <c r="W1" s="176" t="s">
        <v>20</v>
      </c>
      <c r="X1" s="178" t="s">
        <v>21</v>
      </c>
      <c r="Y1" s="176" t="s">
        <v>22</v>
      </c>
      <c r="Z1" s="176" t="s">
        <v>23</v>
      </c>
      <c r="AA1" s="176" t="s">
        <v>24</v>
      </c>
      <c r="AB1" s="176" t="s">
        <v>25</v>
      </c>
      <c r="AC1" s="176" t="s">
        <v>26</v>
      </c>
      <c r="AD1" s="176" t="s">
        <v>27</v>
      </c>
      <c r="AE1" s="176" t="s">
        <v>28</v>
      </c>
      <c r="AF1" s="176" t="s">
        <v>29</v>
      </c>
      <c r="AG1" s="176" t="s">
        <v>30</v>
      </c>
      <c r="AH1" s="176" t="s">
        <v>31</v>
      </c>
      <c r="AI1" s="176" t="s">
        <v>32</v>
      </c>
      <c r="AJ1" s="178" t="s">
        <v>33</v>
      </c>
      <c r="AK1" s="176" t="s">
        <v>34</v>
      </c>
      <c r="AL1" s="176" t="s">
        <v>35</v>
      </c>
      <c r="AM1" s="176" t="s">
        <v>36</v>
      </c>
      <c r="AN1" s="176" t="s">
        <v>37</v>
      </c>
      <c r="AO1" s="176" t="s">
        <v>38</v>
      </c>
      <c r="AP1" s="176" t="s">
        <v>39</v>
      </c>
      <c r="AQ1" s="176" t="s">
        <v>40</v>
      </c>
      <c r="AR1" s="176" t="s">
        <v>41</v>
      </c>
      <c r="AS1" s="176" t="s">
        <v>42</v>
      </c>
      <c r="AT1" s="176" t="s">
        <v>43</v>
      </c>
      <c r="AU1" s="176" t="s">
        <v>44</v>
      </c>
    </row>
    <row r="2" spans="1:47" x14ac:dyDescent="0.1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 s="183"/>
      <c r="U2"/>
      <c r="V2"/>
      <c r="W2"/>
      <c r="X2"/>
      <c r="Y2" s="184"/>
      <c r="Z2"/>
      <c r="AA2" s="184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</row>
    <row r="3" spans="1:47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183"/>
      <c r="V3"/>
      <c r="W3"/>
      <c r="X3"/>
      <c r="Y3" s="184"/>
      <c r="Z3"/>
      <c r="AA3" s="184"/>
      <c r="AB3"/>
      <c r="AC3"/>
      <c r="AD3"/>
      <c r="AE3"/>
      <c r="AF3"/>
      <c r="AG3"/>
      <c r="AH3"/>
      <c r="AI3"/>
      <c r="AJ3"/>
      <c r="AK3" s="184"/>
      <c r="AL3"/>
      <c r="AM3"/>
      <c r="AN3"/>
      <c r="AO3"/>
      <c r="AP3"/>
      <c r="AQ3"/>
      <c r="AR3"/>
      <c r="AS3"/>
      <c r="AT3"/>
      <c r="AU3"/>
    </row>
    <row r="4" spans="1:47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 s="183"/>
      <c r="V4"/>
      <c r="W4"/>
      <c r="X4"/>
      <c r="Y4" s="184"/>
      <c r="Z4"/>
      <c r="AA4" s="184"/>
      <c r="AB4"/>
      <c r="AC4"/>
      <c r="AD4"/>
      <c r="AE4"/>
      <c r="AF4"/>
      <c r="AG4"/>
      <c r="AH4"/>
      <c r="AI4"/>
      <c r="AJ4"/>
      <c r="AK4" s="184"/>
      <c r="AL4"/>
      <c r="AM4"/>
      <c r="AN4"/>
      <c r="AO4"/>
      <c r="AP4"/>
      <c r="AQ4"/>
      <c r="AR4"/>
      <c r="AS4"/>
      <c r="AT4"/>
      <c r="AU4"/>
    </row>
    <row r="5" spans="1:47" x14ac:dyDescent="0.1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 s="184"/>
      <c r="Z5"/>
      <c r="AA5" s="184"/>
      <c r="AB5"/>
      <c r="AC5"/>
      <c r="AD5"/>
      <c r="AE5"/>
      <c r="AF5"/>
      <c r="AG5"/>
      <c r="AH5"/>
      <c r="AI5"/>
      <c r="AJ5"/>
      <c r="AK5" s="184"/>
      <c r="AL5"/>
      <c r="AM5"/>
      <c r="AN5"/>
      <c r="AO5"/>
      <c r="AP5"/>
      <c r="AQ5"/>
      <c r="AR5"/>
      <c r="AS5"/>
      <c r="AT5"/>
      <c r="AU5"/>
    </row>
    <row r="6" spans="1:47" x14ac:dyDescent="0.1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 s="183"/>
      <c r="V6"/>
      <c r="W6"/>
      <c r="X6"/>
      <c r="Y6" s="184"/>
      <c r="Z6"/>
      <c r="AA6" s="184"/>
      <c r="AB6"/>
      <c r="AC6"/>
      <c r="AD6"/>
      <c r="AE6"/>
      <c r="AF6"/>
      <c r="AG6"/>
      <c r="AH6"/>
      <c r="AI6"/>
      <c r="AJ6"/>
      <c r="AK6" s="184"/>
      <c r="AL6"/>
      <c r="AM6"/>
      <c r="AN6"/>
      <c r="AO6"/>
      <c r="AP6"/>
      <c r="AQ6"/>
      <c r="AR6"/>
      <c r="AS6"/>
      <c r="AT6"/>
      <c r="AU6"/>
    </row>
    <row r="7" spans="1:47" x14ac:dyDescent="0.1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 s="183"/>
      <c r="V7"/>
      <c r="W7"/>
      <c r="X7"/>
      <c r="Y7" s="184"/>
      <c r="Z7"/>
      <c r="AA7" s="184"/>
      <c r="AB7"/>
      <c r="AC7"/>
      <c r="AD7"/>
      <c r="AE7"/>
      <c r="AF7"/>
      <c r="AG7"/>
      <c r="AH7"/>
      <c r="AI7"/>
      <c r="AJ7"/>
      <c r="AK7" s="184"/>
      <c r="AL7"/>
      <c r="AM7"/>
      <c r="AN7"/>
      <c r="AO7"/>
      <c r="AP7"/>
      <c r="AQ7"/>
      <c r="AR7"/>
      <c r="AS7"/>
      <c r="AT7"/>
      <c r="AU7"/>
    </row>
    <row r="8" spans="1:47" x14ac:dyDescent="0.1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s="184"/>
      <c r="Z8"/>
      <c r="AA8" s="184"/>
      <c r="AB8"/>
      <c r="AC8"/>
      <c r="AD8"/>
      <c r="AE8"/>
      <c r="AF8"/>
      <c r="AG8"/>
      <c r="AH8"/>
      <c r="AI8"/>
      <c r="AJ8"/>
      <c r="AK8" s="184"/>
      <c r="AL8"/>
      <c r="AM8"/>
      <c r="AN8"/>
      <c r="AO8"/>
      <c r="AP8"/>
      <c r="AQ8"/>
      <c r="AR8"/>
      <c r="AS8"/>
      <c r="AT8"/>
      <c r="AU8"/>
    </row>
    <row r="9" spans="1:47" x14ac:dyDescent="0.1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 s="184"/>
      <c r="S9"/>
      <c r="T9"/>
      <c r="U9" s="183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 s="184"/>
      <c r="AL9"/>
      <c r="AM9"/>
      <c r="AN9"/>
      <c r="AO9"/>
      <c r="AP9"/>
      <c r="AQ9"/>
      <c r="AR9"/>
      <c r="AS9"/>
      <c r="AT9"/>
      <c r="AU9"/>
    </row>
    <row r="10" spans="1:47" x14ac:dyDescent="0.1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184"/>
      <c r="S10"/>
      <c r="T10"/>
      <c r="U10" s="183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 s="184"/>
      <c r="AL10"/>
      <c r="AM10"/>
      <c r="AN10"/>
      <c r="AO10"/>
      <c r="AP10"/>
      <c r="AQ10"/>
      <c r="AR10"/>
      <c r="AS10"/>
      <c r="AT10"/>
      <c r="AU10"/>
    </row>
    <row r="11" spans="1:47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 s="183"/>
      <c r="V11"/>
      <c r="W11"/>
      <c r="X11"/>
      <c r="Y11" s="184"/>
      <c r="Z11"/>
      <c r="AA11" s="184"/>
      <c r="AB11"/>
      <c r="AC11"/>
      <c r="AD11"/>
      <c r="AE11"/>
      <c r="AF11"/>
      <c r="AG11"/>
      <c r="AH11"/>
      <c r="AI11"/>
      <c r="AJ11"/>
      <c r="AK11" s="184"/>
      <c r="AL11"/>
      <c r="AM11"/>
      <c r="AN11"/>
      <c r="AO11"/>
      <c r="AP11"/>
      <c r="AQ11"/>
      <c r="AR11"/>
      <c r="AS11"/>
      <c r="AT11"/>
      <c r="AU11"/>
    </row>
    <row r="12" spans="1:47" x14ac:dyDescent="0.1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 s="184"/>
      <c r="S12"/>
      <c r="T12"/>
      <c r="U12" s="183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 s="184"/>
      <c r="AL12"/>
      <c r="AM12"/>
      <c r="AN12"/>
      <c r="AO12"/>
      <c r="AP12"/>
      <c r="AQ12"/>
      <c r="AR12"/>
      <c r="AS12"/>
      <c r="AT12"/>
      <c r="AU12"/>
    </row>
    <row r="13" spans="1:47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 s="184"/>
      <c r="S13"/>
      <c r="T13"/>
      <c r="U13" s="18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 s="184"/>
      <c r="AL13"/>
      <c r="AM13"/>
      <c r="AN13"/>
      <c r="AO13"/>
      <c r="AP13"/>
      <c r="AQ13"/>
      <c r="AR13"/>
      <c r="AS13"/>
      <c r="AT13"/>
      <c r="AU13"/>
    </row>
    <row r="14" spans="1:47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 s="183"/>
      <c r="V14"/>
      <c r="W14"/>
      <c r="X14"/>
      <c r="Y14" s="184"/>
      <c r="Z14"/>
      <c r="AA14" s="184"/>
      <c r="AB14"/>
      <c r="AC14"/>
      <c r="AD14"/>
      <c r="AE14"/>
      <c r="AF14"/>
      <c r="AG14"/>
      <c r="AH14"/>
      <c r="AI14"/>
      <c r="AJ14"/>
      <c r="AK14" s="184"/>
      <c r="AL14"/>
      <c r="AM14"/>
      <c r="AN14"/>
      <c r="AO14"/>
      <c r="AP14"/>
      <c r="AQ14"/>
      <c r="AR14"/>
      <c r="AS14"/>
      <c r="AT14"/>
      <c r="AU14"/>
    </row>
    <row r="15" spans="1:47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 s="183"/>
      <c r="V15"/>
      <c r="W15"/>
      <c r="X15"/>
      <c r="Y15" s="184"/>
      <c r="Z15"/>
      <c r="AA15" s="184"/>
      <c r="AB15"/>
      <c r="AC15"/>
      <c r="AD15"/>
      <c r="AE15"/>
      <c r="AF15"/>
      <c r="AG15"/>
      <c r="AH15"/>
      <c r="AI15"/>
      <c r="AJ15"/>
      <c r="AK15" s="184"/>
      <c r="AL15"/>
      <c r="AM15"/>
      <c r="AN15"/>
      <c r="AO15"/>
      <c r="AP15"/>
      <c r="AQ15"/>
      <c r="AR15"/>
      <c r="AS15"/>
      <c r="AT15"/>
      <c r="AU15"/>
    </row>
    <row r="16" spans="1:47" x14ac:dyDescent="0.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 s="184"/>
      <c r="Z16"/>
      <c r="AA16" s="184"/>
      <c r="AB16"/>
      <c r="AC16"/>
      <c r="AD16"/>
      <c r="AE16"/>
      <c r="AF16"/>
      <c r="AG16"/>
      <c r="AH16"/>
      <c r="AI16"/>
      <c r="AJ16"/>
      <c r="AK16" s="184"/>
      <c r="AL16"/>
      <c r="AM16"/>
      <c r="AN16"/>
      <c r="AO16"/>
      <c r="AP16"/>
      <c r="AQ16"/>
      <c r="AR16"/>
      <c r="AS16"/>
      <c r="AT16"/>
      <c r="AU16"/>
    </row>
    <row r="17" spans="1:47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184"/>
      <c r="S17"/>
      <c r="T17"/>
      <c r="U17" s="183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 s="184"/>
      <c r="AL17"/>
      <c r="AM17"/>
      <c r="AN17"/>
      <c r="AO17"/>
      <c r="AP17"/>
      <c r="AQ17"/>
      <c r="AR17"/>
      <c r="AS17"/>
      <c r="AT17"/>
      <c r="AU17"/>
    </row>
    <row r="18" spans="1:47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 s="184"/>
      <c r="S18"/>
      <c r="T18"/>
      <c r="U18" s="183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 s="184"/>
      <c r="AL18"/>
      <c r="AM18"/>
      <c r="AN18"/>
      <c r="AO18"/>
      <c r="AP18"/>
      <c r="AQ18"/>
      <c r="AR18"/>
      <c r="AS18"/>
      <c r="AT18"/>
      <c r="AU18"/>
    </row>
    <row r="19" spans="1:47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 s="184"/>
      <c r="S19"/>
      <c r="T19"/>
      <c r="U19" s="183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 s="184"/>
      <c r="AL19"/>
      <c r="AM19"/>
      <c r="AN19"/>
      <c r="AO19"/>
      <c r="AP19"/>
      <c r="AQ19"/>
      <c r="AR19"/>
      <c r="AS19"/>
      <c r="AT19"/>
      <c r="AU19"/>
    </row>
    <row r="20" spans="1:47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 s="183"/>
      <c r="V20"/>
      <c r="W20"/>
      <c r="X20"/>
      <c r="Y20" s="184"/>
      <c r="Z20"/>
      <c r="AA20" s="184"/>
      <c r="AB20"/>
      <c r="AC20"/>
      <c r="AD20"/>
      <c r="AE20"/>
      <c r="AF20"/>
      <c r="AG20"/>
      <c r="AH20"/>
      <c r="AI20"/>
      <c r="AJ20"/>
      <c r="AK20" s="184"/>
      <c r="AL20"/>
      <c r="AM20"/>
      <c r="AN20"/>
      <c r="AO20"/>
      <c r="AP20"/>
      <c r="AQ20"/>
      <c r="AR20"/>
      <c r="AS20"/>
      <c r="AT20"/>
      <c r="AU20"/>
    </row>
    <row r="21" spans="1:47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 s="183"/>
      <c r="V21"/>
      <c r="W21"/>
      <c r="X21"/>
      <c r="Y21" s="184"/>
      <c r="Z21"/>
      <c r="AA21" s="184"/>
      <c r="AB21"/>
      <c r="AC21"/>
      <c r="AD21"/>
      <c r="AE21"/>
      <c r="AF21"/>
      <c r="AG21"/>
      <c r="AH21"/>
      <c r="AI21"/>
      <c r="AJ21"/>
      <c r="AK21" s="184"/>
      <c r="AL21"/>
      <c r="AM21"/>
      <c r="AN21"/>
      <c r="AO21"/>
      <c r="AP21"/>
      <c r="AQ21"/>
      <c r="AR21"/>
      <c r="AS21"/>
      <c r="AT21"/>
      <c r="AU21"/>
    </row>
    <row r="22" spans="1:47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 s="184"/>
      <c r="Z22"/>
      <c r="AA22" s="184"/>
      <c r="AB22"/>
      <c r="AC22"/>
      <c r="AD22"/>
      <c r="AE22"/>
      <c r="AF22"/>
      <c r="AG22"/>
      <c r="AH22"/>
      <c r="AI22"/>
      <c r="AJ22"/>
      <c r="AK22" s="184"/>
      <c r="AL22"/>
      <c r="AM22"/>
      <c r="AN22"/>
      <c r="AO22"/>
      <c r="AP22"/>
      <c r="AQ22"/>
      <c r="AR22"/>
      <c r="AS22"/>
      <c r="AT22"/>
      <c r="AU22"/>
    </row>
    <row r="23" spans="1:47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 s="183"/>
      <c r="V23"/>
      <c r="W23"/>
      <c r="X23"/>
      <c r="Y23"/>
      <c r="Z23"/>
      <c r="AA23" s="184"/>
      <c r="AB23"/>
      <c r="AC23"/>
      <c r="AD23"/>
      <c r="AE23"/>
      <c r="AF23"/>
      <c r="AG23"/>
      <c r="AH23"/>
      <c r="AI23"/>
      <c r="AJ23"/>
      <c r="AK23" s="184"/>
      <c r="AL23"/>
      <c r="AM23"/>
      <c r="AN23"/>
      <c r="AO23"/>
      <c r="AP23"/>
      <c r="AQ23"/>
      <c r="AR23"/>
      <c r="AS23"/>
      <c r="AT23"/>
      <c r="AU23"/>
    </row>
    <row r="24" spans="1:47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 s="183"/>
      <c r="V24"/>
      <c r="W24"/>
      <c r="X24"/>
      <c r="Y24"/>
      <c r="Z24"/>
      <c r="AA24" s="184"/>
      <c r="AB24"/>
      <c r="AC24"/>
      <c r="AD24"/>
      <c r="AE24"/>
      <c r="AF24"/>
      <c r="AG24"/>
      <c r="AH24"/>
      <c r="AI24"/>
      <c r="AJ24"/>
      <c r="AK24" s="184"/>
      <c r="AL24"/>
      <c r="AM24"/>
      <c r="AN24"/>
      <c r="AO24"/>
      <c r="AP24"/>
      <c r="AQ24"/>
      <c r="AR24"/>
      <c r="AS24"/>
      <c r="AT24"/>
      <c r="AU24"/>
    </row>
    <row r="25" spans="1:47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 s="183"/>
      <c r="V25"/>
      <c r="W25"/>
      <c r="X25"/>
      <c r="Y25" s="184"/>
      <c r="Z25"/>
      <c r="AA25" s="184"/>
      <c r="AB25"/>
      <c r="AC25"/>
      <c r="AD25"/>
      <c r="AE25"/>
      <c r="AF25"/>
      <c r="AG25"/>
      <c r="AH25"/>
      <c r="AI25"/>
      <c r="AJ25"/>
      <c r="AK25" s="184"/>
      <c r="AL25"/>
      <c r="AM25"/>
      <c r="AN25"/>
      <c r="AO25"/>
      <c r="AP25"/>
      <c r="AQ25"/>
      <c r="AR25"/>
      <c r="AS25"/>
      <c r="AT25"/>
      <c r="AU25"/>
    </row>
    <row r="26" spans="1:47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 s="183"/>
      <c r="V26"/>
      <c r="W26"/>
      <c r="X26"/>
      <c r="Y26" s="184"/>
      <c r="Z26"/>
      <c r="AA26" s="184"/>
      <c r="AB26"/>
      <c r="AC26"/>
      <c r="AD26"/>
      <c r="AE26"/>
      <c r="AF26"/>
      <c r="AG26"/>
      <c r="AH26"/>
      <c r="AI26"/>
      <c r="AJ26"/>
      <c r="AK26" s="184"/>
      <c r="AL26"/>
      <c r="AM26"/>
      <c r="AN26"/>
      <c r="AO26"/>
      <c r="AP26"/>
      <c r="AQ26"/>
      <c r="AR26"/>
      <c r="AS26"/>
      <c r="AT26"/>
      <c r="AU26"/>
    </row>
    <row r="27" spans="1:47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 s="184"/>
      <c r="Z27"/>
      <c r="AA27" s="184"/>
      <c r="AB27"/>
      <c r="AC27"/>
      <c r="AD27"/>
      <c r="AE27"/>
      <c r="AF27"/>
      <c r="AG27"/>
      <c r="AH27"/>
      <c r="AI27"/>
      <c r="AJ27"/>
      <c r="AK27" s="184"/>
      <c r="AL27"/>
      <c r="AM27"/>
      <c r="AN27"/>
      <c r="AO27"/>
      <c r="AP27"/>
      <c r="AQ27"/>
      <c r="AR27"/>
      <c r="AS27"/>
      <c r="AT27"/>
      <c r="AU27"/>
    </row>
    <row r="28" spans="1:47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 s="184"/>
      <c r="S28"/>
      <c r="T28"/>
      <c r="U28" s="183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 s="184"/>
      <c r="AL28"/>
      <c r="AM28"/>
      <c r="AN28"/>
      <c r="AO28"/>
      <c r="AP28"/>
      <c r="AQ28"/>
      <c r="AR28"/>
      <c r="AS28"/>
      <c r="AT28"/>
      <c r="AU28"/>
    </row>
    <row r="29" spans="1:47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 s="183"/>
      <c r="V29"/>
      <c r="W29"/>
      <c r="X29"/>
      <c r="Y29"/>
      <c r="Z29"/>
      <c r="AA29" s="184"/>
      <c r="AB29"/>
      <c r="AC29"/>
      <c r="AD29"/>
      <c r="AE29"/>
      <c r="AF29"/>
      <c r="AG29"/>
      <c r="AH29"/>
      <c r="AI29"/>
      <c r="AJ29"/>
      <c r="AK29" s="184"/>
      <c r="AL29"/>
      <c r="AM29"/>
      <c r="AN29"/>
      <c r="AO29"/>
      <c r="AP29"/>
      <c r="AQ29"/>
      <c r="AR29"/>
      <c r="AS29"/>
      <c r="AT29"/>
      <c r="AU29"/>
    </row>
    <row r="30" spans="1:47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 s="184"/>
      <c r="S30"/>
      <c r="T30"/>
      <c r="U30" s="183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 s="184"/>
      <c r="AL30"/>
      <c r="AM30"/>
      <c r="AN30"/>
      <c r="AO30"/>
      <c r="AP30"/>
      <c r="AQ30" s="184"/>
      <c r="AR30"/>
      <c r="AS30"/>
      <c r="AT30"/>
      <c r="AU30"/>
    </row>
    <row r="31" spans="1:47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 s="183"/>
      <c r="V31"/>
      <c r="W31"/>
      <c r="X31"/>
      <c r="Y31" s="184"/>
      <c r="Z31"/>
      <c r="AA31" s="184"/>
      <c r="AB31"/>
      <c r="AC31"/>
      <c r="AD31"/>
      <c r="AE31"/>
      <c r="AF31"/>
      <c r="AG31"/>
      <c r="AH31"/>
      <c r="AI31"/>
      <c r="AJ31"/>
      <c r="AK31" s="184"/>
      <c r="AL31"/>
      <c r="AM31"/>
      <c r="AN31"/>
      <c r="AO31"/>
      <c r="AP31"/>
      <c r="AQ31"/>
      <c r="AR31"/>
      <c r="AS31"/>
      <c r="AT31"/>
      <c r="AU31"/>
    </row>
    <row r="32" spans="1:47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 s="183"/>
      <c r="V32"/>
      <c r="W32"/>
      <c r="X32"/>
      <c r="Y32" s="184"/>
      <c r="Z32"/>
      <c r="AA32" s="184"/>
      <c r="AB32"/>
      <c r="AC32"/>
      <c r="AD32"/>
      <c r="AE32"/>
      <c r="AF32"/>
      <c r="AG32"/>
      <c r="AH32"/>
      <c r="AI32"/>
      <c r="AJ32"/>
      <c r="AK32" s="184"/>
      <c r="AL32"/>
      <c r="AM32"/>
      <c r="AN32"/>
      <c r="AO32"/>
      <c r="AP32"/>
      <c r="AQ32"/>
      <c r="AR32"/>
      <c r="AS32"/>
      <c r="AT32"/>
      <c r="AU32"/>
    </row>
    <row r="33" spans="1:47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 s="184"/>
      <c r="Z33"/>
      <c r="AA33" s="184"/>
      <c r="AB33"/>
      <c r="AC33"/>
      <c r="AD33"/>
      <c r="AE33"/>
      <c r="AF33"/>
      <c r="AG33"/>
      <c r="AH33"/>
      <c r="AI33"/>
      <c r="AJ33"/>
      <c r="AK33" s="184"/>
      <c r="AL33"/>
      <c r="AM33"/>
      <c r="AN33"/>
      <c r="AO33"/>
      <c r="AP33"/>
      <c r="AQ33"/>
      <c r="AR33"/>
      <c r="AS33"/>
      <c r="AT33"/>
      <c r="AU33"/>
    </row>
    <row r="34" spans="1:47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 s="183"/>
      <c r="V34"/>
      <c r="W34"/>
      <c r="X34"/>
      <c r="Y34" s="184"/>
      <c r="Z34"/>
      <c r="AA34" s="184"/>
      <c r="AB34"/>
      <c r="AC34"/>
      <c r="AD34"/>
      <c r="AE34"/>
      <c r="AF34"/>
      <c r="AG34"/>
      <c r="AH34"/>
      <c r="AI34"/>
      <c r="AJ34"/>
      <c r="AK34" s="184"/>
      <c r="AL34"/>
      <c r="AM34"/>
      <c r="AN34"/>
      <c r="AO34"/>
      <c r="AP34"/>
      <c r="AQ34"/>
      <c r="AR34"/>
      <c r="AS34"/>
      <c r="AT34"/>
      <c r="AU34"/>
    </row>
    <row r="35" spans="1:47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 s="183"/>
      <c r="V35"/>
      <c r="W35"/>
      <c r="X35"/>
      <c r="Y35" s="184"/>
      <c r="Z35"/>
      <c r="AA35" s="184"/>
      <c r="AB35"/>
      <c r="AC35"/>
      <c r="AD35"/>
      <c r="AE35"/>
      <c r="AF35"/>
      <c r="AG35"/>
      <c r="AH35"/>
      <c r="AI35"/>
      <c r="AJ35"/>
      <c r="AK35" s="184"/>
      <c r="AL35"/>
      <c r="AM35"/>
      <c r="AN35"/>
      <c r="AO35"/>
      <c r="AP35"/>
      <c r="AQ35"/>
      <c r="AR35"/>
      <c r="AS35"/>
      <c r="AT35"/>
      <c r="AU35"/>
    </row>
    <row r="36" spans="1:47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 s="184"/>
      <c r="Z36"/>
      <c r="AA36" s="184"/>
      <c r="AB36"/>
      <c r="AC36"/>
      <c r="AD36"/>
      <c r="AE36"/>
      <c r="AF36"/>
      <c r="AG36"/>
      <c r="AH36"/>
      <c r="AI36"/>
      <c r="AJ36"/>
      <c r="AK36" s="184"/>
      <c r="AL36"/>
      <c r="AM36"/>
      <c r="AN36"/>
      <c r="AO36"/>
      <c r="AP36"/>
      <c r="AQ36"/>
      <c r="AR36"/>
      <c r="AS36"/>
      <c r="AT36"/>
      <c r="AU36"/>
    </row>
    <row r="37" spans="1:47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 s="183"/>
      <c r="V37"/>
      <c r="W37"/>
      <c r="X37"/>
      <c r="Y37" s="184"/>
      <c r="Z37"/>
      <c r="AA37" s="184"/>
      <c r="AB37"/>
      <c r="AC37"/>
      <c r="AD37"/>
      <c r="AE37"/>
      <c r="AF37"/>
      <c r="AG37"/>
      <c r="AH37"/>
      <c r="AI37"/>
      <c r="AJ37"/>
      <c r="AK37" s="184"/>
      <c r="AL37"/>
      <c r="AM37"/>
      <c r="AN37"/>
      <c r="AO37"/>
      <c r="AP37"/>
      <c r="AQ37"/>
      <c r="AR37"/>
      <c r="AS37"/>
      <c r="AT37"/>
      <c r="AU37"/>
    </row>
    <row r="38" spans="1:47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 s="183"/>
      <c r="V38"/>
      <c r="W38"/>
      <c r="X38"/>
      <c r="Y38" s="184"/>
      <c r="Z38"/>
      <c r="AA38" s="184"/>
      <c r="AB38"/>
      <c r="AC38"/>
      <c r="AD38"/>
      <c r="AE38"/>
      <c r="AF38"/>
      <c r="AG38"/>
      <c r="AH38"/>
      <c r="AI38"/>
      <c r="AJ38"/>
      <c r="AK38" s="184"/>
      <c r="AL38"/>
      <c r="AM38"/>
      <c r="AN38"/>
      <c r="AO38"/>
      <c r="AP38"/>
      <c r="AQ38"/>
      <c r="AR38"/>
      <c r="AS38"/>
      <c r="AT38"/>
      <c r="AU38"/>
    </row>
    <row r="39" spans="1:47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 s="184"/>
      <c r="Z39"/>
      <c r="AA39" s="184"/>
      <c r="AB39"/>
      <c r="AC39"/>
      <c r="AD39"/>
      <c r="AE39"/>
      <c r="AF39"/>
      <c r="AG39"/>
      <c r="AH39"/>
      <c r="AI39"/>
      <c r="AJ39"/>
      <c r="AK39" s="184"/>
      <c r="AL39"/>
      <c r="AM39"/>
      <c r="AN39"/>
      <c r="AO39"/>
      <c r="AP39"/>
      <c r="AQ39"/>
      <c r="AR39"/>
      <c r="AS39"/>
      <c r="AT39"/>
      <c r="AU39"/>
    </row>
    <row r="40" spans="1:47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 s="183"/>
      <c r="V40"/>
      <c r="W40"/>
      <c r="X40"/>
      <c r="Y40" s="184"/>
      <c r="Z40"/>
      <c r="AA40" s="184"/>
      <c r="AB40"/>
      <c r="AC40"/>
      <c r="AD40"/>
      <c r="AE40"/>
      <c r="AF40"/>
      <c r="AG40"/>
      <c r="AH40"/>
      <c r="AI40"/>
      <c r="AJ40"/>
      <c r="AK40" s="184"/>
      <c r="AL40"/>
      <c r="AM40"/>
      <c r="AN40"/>
      <c r="AO40"/>
      <c r="AP40"/>
      <c r="AQ40"/>
      <c r="AR40"/>
      <c r="AS40"/>
      <c r="AT40"/>
      <c r="AU40"/>
    </row>
    <row r="41" spans="1:47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 s="183"/>
      <c r="V41"/>
      <c r="W41"/>
      <c r="X41"/>
      <c r="Y41" s="184"/>
      <c r="Z41"/>
      <c r="AA41" s="184"/>
      <c r="AB41"/>
      <c r="AC41"/>
      <c r="AD41"/>
      <c r="AE41"/>
      <c r="AF41"/>
      <c r="AG41"/>
      <c r="AH41"/>
      <c r="AI41"/>
      <c r="AJ41"/>
      <c r="AK41" s="184"/>
      <c r="AL41"/>
      <c r="AM41"/>
      <c r="AN41"/>
      <c r="AO41"/>
      <c r="AP41"/>
      <c r="AQ41"/>
      <c r="AR41"/>
      <c r="AS41"/>
      <c r="AT41"/>
      <c r="AU41"/>
    </row>
    <row r="42" spans="1:47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 s="184"/>
      <c r="Z42"/>
      <c r="AA42" s="184"/>
      <c r="AB42"/>
      <c r="AC42"/>
      <c r="AD42"/>
      <c r="AE42"/>
      <c r="AF42"/>
      <c r="AG42"/>
      <c r="AH42"/>
      <c r="AI42"/>
      <c r="AJ42"/>
      <c r="AK42" s="184"/>
      <c r="AL42"/>
      <c r="AM42"/>
      <c r="AN42"/>
      <c r="AO42"/>
      <c r="AP42"/>
      <c r="AQ42"/>
      <c r="AR42"/>
      <c r="AS42"/>
      <c r="AT42"/>
      <c r="AU42"/>
    </row>
    <row r="43" spans="1:47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183"/>
      <c r="V43"/>
      <c r="W43"/>
      <c r="X43"/>
      <c r="Y43" s="184"/>
      <c r="Z43"/>
      <c r="AA43" s="184"/>
      <c r="AB43"/>
      <c r="AC43"/>
      <c r="AD43"/>
      <c r="AE43"/>
      <c r="AF43"/>
      <c r="AG43"/>
      <c r="AH43"/>
      <c r="AI43"/>
      <c r="AJ43"/>
      <c r="AK43" s="184"/>
      <c r="AL43"/>
      <c r="AM43"/>
      <c r="AN43"/>
      <c r="AO43"/>
      <c r="AP43"/>
      <c r="AQ43"/>
      <c r="AR43"/>
      <c r="AS43"/>
      <c r="AT43"/>
      <c r="AU43"/>
    </row>
    <row r="44" spans="1:47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 s="183"/>
      <c r="V44"/>
      <c r="W44"/>
      <c r="X44"/>
      <c r="Y44" s="184"/>
      <c r="Z44"/>
      <c r="AA44" s="184"/>
      <c r="AB44"/>
      <c r="AC44"/>
      <c r="AD44"/>
      <c r="AE44"/>
      <c r="AF44"/>
      <c r="AG44"/>
      <c r="AH44"/>
      <c r="AI44"/>
      <c r="AJ44"/>
      <c r="AK44" s="184"/>
      <c r="AL44"/>
      <c r="AM44"/>
      <c r="AN44"/>
      <c r="AO44"/>
      <c r="AP44"/>
      <c r="AQ44"/>
      <c r="AR44"/>
      <c r="AS44"/>
      <c r="AT44"/>
      <c r="AU44"/>
    </row>
    <row r="45" spans="1:47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 s="184"/>
      <c r="Z45"/>
      <c r="AA45" s="184"/>
      <c r="AB45"/>
      <c r="AC45"/>
      <c r="AD45"/>
      <c r="AE45"/>
      <c r="AF45"/>
      <c r="AG45"/>
      <c r="AH45"/>
      <c r="AI45"/>
      <c r="AJ45"/>
      <c r="AK45" s="184"/>
      <c r="AL45"/>
      <c r="AM45"/>
      <c r="AN45"/>
      <c r="AO45"/>
      <c r="AP45"/>
      <c r="AQ45"/>
      <c r="AR45"/>
      <c r="AS45"/>
      <c r="AT45"/>
      <c r="AU45"/>
    </row>
    <row r="46" spans="1:47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 s="184"/>
      <c r="S46"/>
      <c r="T46"/>
      <c r="U46" s="183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 s="184"/>
      <c r="AL46"/>
      <c r="AM46"/>
      <c r="AN46"/>
      <c r="AO46"/>
      <c r="AP46"/>
      <c r="AQ46"/>
      <c r="AR46"/>
      <c r="AS46"/>
      <c r="AT46"/>
      <c r="AU46"/>
    </row>
    <row r="47" spans="1:47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 s="183"/>
      <c r="V47"/>
      <c r="W47"/>
      <c r="X47"/>
      <c r="Y47" s="184"/>
      <c r="Z47"/>
      <c r="AA47" s="184"/>
      <c r="AB47"/>
      <c r="AC47"/>
      <c r="AD47"/>
      <c r="AE47"/>
      <c r="AF47"/>
      <c r="AG47"/>
      <c r="AH47"/>
      <c r="AI47"/>
      <c r="AJ47"/>
      <c r="AK47" s="184"/>
      <c r="AL47"/>
      <c r="AM47"/>
      <c r="AN47"/>
      <c r="AO47"/>
      <c r="AP47"/>
      <c r="AQ47"/>
      <c r="AR47"/>
      <c r="AS47"/>
      <c r="AT47"/>
      <c r="AU47"/>
    </row>
    <row r="48" spans="1:47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 s="183"/>
      <c r="V48"/>
      <c r="W48"/>
      <c r="X48"/>
      <c r="Y48" s="184"/>
      <c r="Z48"/>
      <c r="AA48" s="184"/>
      <c r="AB48"/>
      <c r="AC48"/>
      <c r="AD48"/>
      <c r="AE48"/>
      <c r="AF48"/>
      <c r="AG48"/>
      <c r="AH48"/>
      <c r="AI48"/>
      <c r="AJ48"/>
      <c r="AK48" s="184"/>
      <c r="AL48"/>
      <c r="AM48"/>
      <c r="AN48"/>
      <c r="AO48"/>
      <c r="AP48"/>
      <c r="AQ48"/>
      <c r="AR48"/>
      <c r="AS48"/>
      <c r="AT48"/>
      <c r="AU48"/>
    </row>
    <row r="49" spans="1:47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 s="184"/>
      <c r="Z49"/>
      <c r="AA49" s="184"/>
      <c r="AB49"/>
      <c r="AC49"/>
      <c r="AD49"/>
      <c r="AE49"/>
      <c r="AF49"/>
      <c r="AG49"/>
      <c r="AH49"/>
      <c r="AI49"/>
      <c r="AJ49"/>
      <c r="AK49" s="184"/>
      <c r="AL49"/>
      <c r="AM49"/>
      <c r="AN49"/>
      <c r="AO49"/>
      <c r="AP49"/>
      <c r="AQ49"/>
      <c r="AR49"/>
      <c r="AS49"/>
      <c r="AT49"/>
      <c r="AU49"/>
    </row>
    <row r="50" spans="1:47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183"/>
      <c r="U50"/>
      <c r="V50"/>
      <c r="W50"/>
      <c r="X50"/>
      <c r="Y50" s="184"/>
      <c r="Z50"/>
      <c r="AA50" s="184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183"/>
      <c r="U51"/>
      <c r="V51"/>
      <c r="W51"/>
      <c r="X51"/>
      <c r="Y51" s="184"/>
      <c r="Z51"/>
      <c r="AA51" s="184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183"/>
      <c r="U52"/>
      <c r="V52"/>
      <c r="W52"/>
      <c r="X52"/>
      <c r="Y52" s="184"/>
      <c r="Z52"/>
      <c r="AA52" s="184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x14ac:dyDescent="0.15">
      <c r="T53" s="9"/>
      <c r="U53" s="1"/>
      <c r="V53"/>
    </row>
    <row r="54" spans="1:47" x14ac:dyDescent="0.15">
      <c r="T54" s="9"/>
      <c r="U54" s="1"/>
      <c r="V54"/>
    </row>
    <row r="55" spans="1:47" x14ac:dyDescent="0.15">
      <c r="T55" s="9"/>
      <c r="U55" s="1"/>
      <c r="V55"/>
    </row>
    <row r="56" spans="1:47" x14ac:dyDescent="0.15">
      <c r="T56" s="9"/>
      <c r="U56" s="1"/>
      <c r="V56"/>
    </row>
    <row r="57" spans="1:47" x14ac:dyDescent="0.15">
      <c r="T57" s="9"/>
      <c r="U57" s="1"/>
      <c r="V57"/>
    </row>
    <row r="58" spans="1:47" x14ac:dyDescent="0.15">
      <c r="T58" s="9"/>
      <c r="U58" s="1"/>
      <c r="V58"/>
    </row>
    <row r="59" spans="1:47" x14ac:dyDescent="0.15">
      <c r="T59" s="9"/>
      <c r="U59" s="1"/>
      <c r="V59"/>
    </row>
    <row r="60" spans="1:47" x14ac:dyDescent="0.15">
      <c r="T60" s="9"/>
      <c r="U60" s="1"/>
      <c r="V60"/>
    </row>
    <row r="61" spans="1:47" x14ac:dyDescent="0.15">
      <c r="T61" s="9"/>
      <c r="U61" s="1"/>
      <c r="V61"/>
    </row>
    <row r="62" spans="1:47" x14ac:dyDescent="0.15">
      <c r="T62" s="9"/>
      <c r="U62" s="1"/>
      <c r="V62"/>
    </row>
    <row r="63" spans="1:47" x14ac:dyDescent="0.15">
      <c r="T63" s="9"/>
      <c r="U63" s="1"/>
      <c r="V63"/>
    </row>
    <row r="64" spans="1:47" x14ac:dyDescent="0.15">
      <c r="T64" s="9"/>
      <c r="U64" s="1"/>
      <c r="V64"/>
    </row>
    <row r="65" spans="20:22" x14ac:dyDescent="0.15">
      <c r="T65" s="9"/>
      <c r="U65" s="1"/>
      <c r="V65"/>
    </row>
    <row r="66" spans="20:22" x14ac:dyDescent="0.15">
      <c r="T66" s="9"/>
      <c r="U66" s="1"/>
      <c r="V66"/>
    </row>
    <row r="67" spans="20:22" x14ac:dyDescent="0.15">
      <c r="T67" s="9"/>
      <c r="U67" s="1"/>
      <c r="V67"/>
    </row>
    <row r="68" spans="20:22" x14ac:dyDescent="0.15">
      <c r="T68" s="9"/>
      <c r="U68" s="1"/>
      <c r="V68"/>
    </row>
    <row r="69" spans="20:22" x14ac:dyDescent="0.15">
      <c r="T69" s="9"/>
      <c r="U69" s="1"/>
      <c r="V69"/>
    </row>
    <row r="70" spans="20:22" x14ac:dyDescent="0.15">
      <c r="T70" s="9"/>
      <c r="U70" s="1"/>
      <c r="V70"/>
    </row>
    <row r="71" spans="20:22" x14ac:dyDescent="0.15">
      <c r="T71" s="9"/>
      <c r="U71" s="1"/>
      <c r="V71"/>
    </row>
    <row r="72" spans="20:22" x14ac:dyDescent="0.15">
      <c r="T72" s="9"/>
      <c r="U72" s="1"/>
      <c r="V72"/>
    </row>
    <row r="73" spans="20:22" x14ac:dyDescent="0.15">
      <c r="T73" s="9"/>
      <c r="U73" s="1"/>
      <c r="V73"/>
    </row>
    <row r="74" spans="20:22" x14ac:dyDescent="0.15">
      <c r="T74" s="9"/>
      <c r="U74" s="1"/>
      <c r="V74"/>
    </row>
    <row r="75" spans="20:22" x14ac:dyDescent="0.15">
      <c r="T75" s="9"/>
      <c r="U75" s="1"/>
      <c r="V75"/>
    </row>
    <row r="76" spans="20:22" x14ac:dyDescent="0.15">
      <c r="T76" s="9"/>
      <c r="U76" s="1"/>
      <c r="V76"/>
    </row>
    <row r="77" spans="20:22" x14ac:dyDescent="0.15">
      <c r="T77" s="9"/>
      <c r="U77" s="1"/>
      <c r="V77"/>
    </row>
    <row r="78" spans="20:22" x14ac:dyDescent="0.15">
      <c r="T78" s="9"/>
      <c r="U78" s="1"/>
      <c r="V78"/>
    </row>
    <row r="79" spans="20:22" x14ac:dyDescent="0.15">
      <c r="T79" s="9"/>
      <c r="U79" s="1"/>
      <c r="V79"/>
    </row>
    <row r="80" spans="20:22" x14ac:dyDescent="0.15">
      <c r="T80" s="9"/>
      <c r="U80" s="1"/>
      <c r="V80"/>
    </row>
    <row r="81" spans="20:22" x14ac:dyDescent="0.15">
      <c r="T81" s="9"/>
      <c r="U81" s="1"/>
      <c r="V81"/>
    </row>
    <row r="82" spans="20:22" x14ac:dyDescent="0.15">
      <c r="T82" s="9"/>
      <c r="U82" s="1"/>
      <c r="V82"/>
    </row>
    <row r="83" spans="20:22" x14ac:dyDescent="0.15">
      <c r="T83" s="9"/>
      <c r="U83" s="1"/>
      <c r="V83"/>
    </row>
    <row r="84" spans="20:22" x14ac:dyDescent="0.15">
      <c r="T84" s="9"/>
      <c r="U84" s="1"/>
      <c r="V84"/>
    </row>
    <row r="85" spans="20:22" x14ac:dyDescent="0.15">
      <c r="T85" s="9"/>
      <c r="U85" s="1"/>
      <c r="V85"/>
    </row>
    <row r="86" spans="20:22" x14ac:dyDescent="0.15">
      <c r="T86" s="9"/>
      <c r="U86" s="9"/>
    </row>
    <row r="87" spans="20:22" x14ac:dyDescent="0.15">
      <c r="T87" s="9"/>
      <c r="U87" s="9"/>
    </row>
    <row r="88" spans="20:22" x14ac:dyDescent="0.15">
      <c r="T88" s="9"/>
      <c r="U88" s="9"/>
    </row>
    <row r="89" spans="20:22" x14ac:dyDescent="0.15">
      <c r="T89" s="9"/>
      <c r="U89" s="9"/>
    </row>
    <row r="90" spans="20:22" x14ac:dyDescent="0.15">
      <c r="T90" s="9"/>
      <c r="U90" s="9"/>
    </row>
    <row r="91" spans="20:22" x14ac:dyDescent="0.15">
      <c r="T91" s="9"/>
      <c r="U91" s="9"/>
    </row>
    <row r="92" spans="20:22" x14ac:dyDescent="0.15">
      <c r="T92" s="9"/>
      <c r="U92" s="9"/>
    </row>
    <row r="93" spans="20:22" x14ac:dyDescent="0.15">
      <c r="T93" s="9"/>
      <c r="U93" s="9"/>
    </row>
    <row r="94" spans="20:22" x14ac:dyDescent="0.15">
      <c r="T94" s="9"/>
      <c r="U94" s="9"/>
    </row>
    <row r="95" spans="20:22" x14ac:dyDescent="0.15">
      <c r="T95" s="9"/>
      <c r="U95" s="9"/>
    </row>
    <row r="96" spans="20:22" x14ac:dyDescent="0.15">
      <c r="T96" s="9"/>
      <c r="U96" s="9"/>
    </row>
    <row r="97" spans="20:21" x14ac:dyDescent="0.15">
      <c r="T97" s="9"/>
      <c r="U97" s="9"/>
    </row>
    <row r="98" spans="20:21" x14ac:dyDescent="0.15">
      <c r="T98" s="9"/>
      <c r="U98" s="9"/>
    </row>
    <row r="99" spans="20:21" x14ac:dyDescent="0.15">
      <c r="T99" s="9"/>
      <c r="U99" s="9"/>
    </row>
    <row r="100" spans="20:21" x14ac:dyDescent="0.15">
      <c r="T100" s="9"/>
      <c r="U100" s="9"/>
    </row>
    <row r="101" spans="20:21" x14ac:dyDescent="0.15">
      <c r="T101" s="9"/>
      <c r="U101" s="9"/>
    </row>
    <row r="102" spans="20:21" x14ac:dyDescent="0.15">
      <c r="T102" s="9"/>
      <c r="U102" s="9"/>
    </row>
    <row r="103" spans="20:21" x14ac:dyDescent="0.15">
      <c r="T103" s="9"/>
      <c r="U103" s="9"/>
    </row>
    <row r="104" spans="20:21" x14ac:dyDescent="0.15">
      <c r="T104" s="9"/>
      <c r="U104" s="9"/>
    </row>
    <row r="105" spans="20:21" x14ac:dyDescent="0.15">
      <c r="T105" s="9"/>
      <c r="U105" s="9"/>
    </row>
    <row r="106" spans="20:21" x14ac:dyDescent="0.15">
      <c r="T106" s="9"/>
      <c r="U106" s="9"/>
    </row>
    <row r="107" spans="20:21" x14ac:dyDescent="0.15">
      <c r="T107" s="9"/>
      <c r="U107" s="9"/>
    </row>
    <row r="108" spans="20:21" x14ac:dyDescent="0.15">
      <c r="T108" s="9"/>
      <c r="U108" s="9"/>
    </row>
    <row r="109" spans="20:21" x14ac:dyDescent="0.15">
      <c r="T109" s="9"/>
      <c r="U109" s="9"/>
    </row>
    <row r="110" spans="20:21" x14ac:dyDescent="0.15">
      <c r="T110" s="9"/>
      <c r="U110" s="9"/>
    </row>
    <row r="111" spans="20:21" x14ac:dyDescent="0.15">
      <c r="T111" s="9"/>
      <c r="U111" s="9"/>
    </row>
    <row r="112" spans="20:21" x14ac:dyDescent="0.15">
      <c r="T112" s="9"/>
      <c r="U112" s="9"/>
    </row>
    <row r="113" spans="20:21" x14ac:dyDescent="0.15">
      <c r="T113" s="9"/>
      <c r="U113" s="9"/>
    </row>
    <row r="114" spans="20:21" x14ac:dyDescent="0.15">
      <c r="T114" s="9"/>
      <c r="U114" s="9"/>
    </row>
    <row r="115" spans="20:21" x14ac:dyDescent="0.15">
      <c r="T115" s="9"/>
      <c r="U115" s="9"/>
    </row>
    <row r="116" spans="20:21" x14ac:dyDescent="0.15">
      <c r="T116" s="9"/>
      <c r="U116" s="9"/>
    </row>
    <row r="117" spans="20:21" x14ac:dyDescent="0.15">
      <c r="T117" s="9"/>
      <c r="U117" s="9"/>
    </row>
    <row r="118" spans="20:21" x14ac:dyDescent="0.15">
      <c r="T118" s="9"/>
      <c r="U118" s="9"/>
    </row>
    <row r="119" spans="20:21" x14ac:dyDescent="0.15">
      <c r="T119" s="9"/>
      <c r="U119" s="9"/>
    </row>
    <row r="120" spans="20:21" x14ac:dyDescent="0.15">
      <c r="T120" s="9"/>
      <c r="U120" s="9"/>
    </row>
    <row r="121" spans="20:21" x14ac:dyDescent="0.15">
      <c r="T121" s="9"/>
      <c r="U121" s="9"/>
    </row>
  </sheetData>
  <sheetProtection selectLockedCells="1"/>
  <autoFilter ref="A1:AU233" xr:uid="{00000000-0009-0000-0000-000002000000}"/>
  <phoneticPr fontId="18"/>
  <conditionalFormatting sqref="A1:AV1">
    <cfRule type="expression" dxfId="2" priority="1">
      <formula>$A$1="出力ベース"</formula>
    </cfRule>
  </conditionalFormatting>
  <conditionalFormatting sqref="A2:AV15000">
    <cfRule type="expression" dxfId="1" priority="3">
      <formula>AND((OR($AJ2="不課税仕入",$AJ2="非課税仕入",$AJ2="輸入課税仕入")),$A2="決定ベース")</formula>
    </cfRule>
  </conditionalFormatting>
  <conditionalFormatting sqref="AJ1">
    <cfRule type="containsText" dxfId="0" priority="6" operator="containsText" text="非課税仕入">
      <formula>NOT(ISERROR(SEARCH("非課税仕入",AJ1)))</formula>
    </cfRule>
  </conditionalFormatting>
  <printOptions horizontalCentered="1"/>
  <pageMargins left="0.15748031496062992" right="0.15748031496062992" top="0.35433070866141736" bottom="0.31496062992125984" header="0.31496062992125984" footer="0.15748031496062992"/>
  <pageSetup paperSize="9" scale="57" fitToHeight="0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</sheetPr>
  <dimension ref="B2:H37"/>
  <sheetViews>
    <sheetView showGridLines="0" view="pageBreakPreview" topLeftCell="A15" zoomScaleNormal="115" zoomScaleSheetLayoutView="100" workbookViewId="0">
      <selection activeCell="C12" sqref="C12"/>
    </sheetView>
  </sheetViews>
  <sheetFormatPr defaultRowHeight="13.5" x14ac:dyDescent="0.15"/>
  <cols>
    <col min="1" max="1" width="3.375" customWidth="1"/>
    <col min="2" max="2" width="40.625" customWidth="1"/>
    <col min="3" max="5" width="15.125" style="1" customWidth="1"/>
    <col min="6" max="6" width="15.125" customWidth="1"/>
    <col min="7" max="7" width="4.625" customWidth="1"/>
  </cols>
  <sheetData>
    <row r="2" spans="2:8" ht="18" thickBot="1" x14ac:dyDescent="0.2">
      <c r="B2" s="6" t="s">
        <v>110</v>
      </c>
      <c r="C2" s="5"/>
      <c r="D2" s="5"/>
    </row>
    <row r="3" spans="2:8" ht="17.25" x14ac:dyDescent="0.15">
      <c r="B3" s="191" t="s">
        <v>47</v>
      </c>
      <c r="C3" s="193" t="s">
        <v>78</v>
      </c>
      <c r="D3" s="194"/>
      <c r="E3" s="194"/>
      <c r="F3" s="195"/>
    </row>
    <row r="4" spans="2:8" ht="14.25" thickBot="1" x14ac:dyDescent="0.2">
      <c r="B4" s="192"/>
      <c r="C4" s="96" t="s">
        <v>82</v>
      </c>
      <c r="D4" s="96" t="s">
        <v>83</v>
      </c>
      <c r="E4" s="97" t="s">
        <v>76</v>
      </c>
      <c r="F4" s="98" t="s">
        <v>77</v>
      </c>
    </row>
    <row r="5" spans="2:8" ht="24.75" customHeight="1" x14ac:dyDescent="0.15">
      <c r="B5" s="113"/>
      <c r="C5" s="114"/>
      <c r="D5" s="115"/>
      <c r="E5" s="116"/>
      <c r="F5" s="117"/>
      <c r="H5" s="182">
        <f>SUM(C5:F5)</f>
        <v>0</v>
      </c>
    </row>
    <row r="6" spans="2:8" ht="24.75" customHeight="1" x14ac:dyDescent="0.15">
      <c r="B6" s="113"/>
      <c r="C6" s="119"/>
      <c r="D6" s="120"/>
      <c r="E6" s="121"/>
      <c r="F6" s="122"/>
      <c r="H6" s="182">
        <f>SUM(C6:F6)</f>
        <v>0</v>
      </c>
    </row>
    <row r="7" spans="2:8" ht="24.75" customHeight="1" x14ac:dyDescent="0.15">
      <c r="B7" s="118"/>
      <c r="C7" s="119"/>
      <c r="D7" s="120"/>
      <c r="E7" s="121"/>
      <c r="F7" s="123"/>
    </row>
    <row r="8" spans="2:8" ht="24.75" customHeight="1" x14ac:dyDescent="0.15">
      <c r="B8" s="118"/>
      <c r="C8" s="119"/>
      <c r="D8" s="120"/>
      <c r="E8" s="121"/>
      <c r="F8" s="123"/>
    </row>
    <row r="9" spans="2:8" ht="24.75" customHeight="1" x14ac:dyDescent="0.15">
      <c r="B9" s="118"/>
      <c r="C9" s="119"/>
      <c r="D9" s="120"/>
      <c r="E9" s="121"/>
      <c r="F9" s="123"/>
    </row>
    <row r="10" spans="2:8" ht="24.75" customHeight="1" x14ac:dyDescent="0.15">
      <c r="B10" s="118"/>
      <c r="C10" s="119"/>
      <c r="D10" s="120"/>
      <c r="E10" s="121"/>
      <c r="F10" s="123"/>
    </row>
    <row r="11" spans="2:8" ht="24.75" customHeight="1" x14ac:dyDescent="0.15">
      <c r="B11" s="118"/>
      <c r="C11" s="119"/>
      <c r="D11" s="120"/>
      <c r="E11" s="121"/>
      <c r="F11" s="123"/>
    </row>
    <row r="12" spans="2:8" ht="24.75" customHeight="1" x14ac:dyDescent="0.15">
      <c r="B12" s="118"/>
      <c r="C12" s="119"/>
      <c r="D12" s="120"/>
      <c r="E12" s="121"/>
      <c r="F12" s="123"/>
    </row>
    <row r="13" spans="2:8" ht="24.75" customHeight="1" x14ac:dyDescent="0.15">
      <c r="B13" s="118"/>
      <c r="C13" s="119"/>
      <c r="D13" s="120"/>
      <c r="E13" s="121"/>
      <c r="F13" s="123"/>
    </row>
    <row r="14" spans="2:8" ht="24.75" customHeight="1" x14ac:dyDescent="0.15">
      <c r="B14" s="118"/>
      <c r="C14" s="119"/>
      <c r="D14" s="120"/>
      <c r="E14" s="121"/>
      <c r="F14" s="123"/>
    </row>
    <row r="15" spans="2:8" ht="24.75" customHeight="1" thickBot="1" x14ac:dyDescent="0.2">
      <c r="B15" s="124"/>
      <c r="C15" s="125"/>
      <c r="D15" s="126"/>
      <c r="E15" s="127"/>
      <c r="F15" s="128"/>
    </row>
    <row r="16" spans="2:8" ht="27" customHeight="1" thickTop="1" thickBot="1" x14ac:dyDescent="0.2">
      <c r="B16" s="129" t="s">
        <v>58</v>
      </c>
      <c r="C16" s="130">
        <f>SUM(C5:C15)</f>
        <v>0</v>
      </c>
      <c r="D16" s="131">
        <f>SUM(D5:D15)</f>
        <v>0</v>
      </c>
      <c r="E16" s="132">
        <f>SUM(E5:E15)</f>
        <v>0</v>
      </c>
      <c r="F16" s="132">
        <f>SUM(F5:F15)</f>
        <v>0</v>
      </c>
    </row>
    <row r="17" spans="2:6" ht="27" customHeight="1" thickBot="1" x14ac:dyDescent="0.2">
      <c r="B17" s="95" t="s">
        <v>57</v>
      </c>
      <c r="C17" s="188">
        <f>SUM(C16:F16)</f>
        <v>0</v>
      </c>
      <c r="D17" s="189"/>
      <c r="E17" s="189"/>
      <c r="F17" s="190"/>
    </row>
    <row r="19" spans="2:6" ht="17.25" customHeight="1" x14ac:dyDescent="0.15">
      <c r="B19" s="135" t="s">
        <v>85</v>
      </c>
      <c r="C19" s="136"/>
      <c r="D19" s="136"/>
      <c r="E19" s="136"/>
      <c r="F19" s="137"/>
    </row>
    <row r="20" spans="2:6" ht="17.25" customHeight="1" x14ac:dyDescent="0.15">
      <c r="B20" s="138" t="s">
        <v>86</v>
      </c>
      <c r="C20" s="139"/>
      <c r="D20" s="139"/>
      <c r="E20" s="139"/>
      <c r="F20" s="140"/>
    </row>
    <row r="21" spans="2:6" ht="17.25" customHeight="1" x14ac:dyDescent="0.15">
      <c r="B21" s="138" t="s">
        <v>87</v>
      </c>
      <c r="C21" s="139"/>
      <c r="D21" s="139"/>
      <c r="E21" s="139"/>
      <c r="F21" s="140"/>
    </row>
    <row r="22" spans="2:6" ht="17.25" customHeight="1" x14ac:dyDescent="0.15">
      <c r="B22" s="173" t="s">
        <v>88</v>
      </c>
      <c r="C22" s="174"/>
      <c r="D22" s="174"/>
      <c r="E22" s="174"/>
      <c r="F22" s="175"/>
    </row>
    <row r="24" spans="2:6" ht="15.75" thickBot="1" x14ac:dyDescent="0.2">
      <c r="B24" s="170" t="s">
        <v>101</v>
      </c>
    </row>
    <row r="25" spans="2:6" ht="17.25" x14ac:dyDescent="0.15">
      <c r="B25" s="191" t="s">
        <v>47</v>
      </c>
      <c r="C25" s="193" t="s">
        <v>48</v>
      </c>
      <c r="D25" s="194"/>
      <c r="E25" s="194"/>
      <c r="F25" s="195"/>
    </row>
    <row r="26" spans="2:6" ht="14.25" thickBot="1" x14ac:dyDescent="0.2">
      <c r="B26" s="192"/>
      <c r="C26" s="96" t="s">
        <v>82</v>
      </c>
      <c r="D26" s="96" t="s">
        <v>83</v>
      </c>
      <c r="E26" s="97" t="s">
        <v>76</v>
      </c>
      <c r="F26" s="98" t="s">
        <v>77</v>
      </c>
    </row>
    <row r="27" spans="2:6" ht="18" customHeight="1" x14ac:dyDescent="0.15">
      <c r="B27" s="118" t="s">
        <v>114</v>
      </c>
      <c r="C27" s="119"/>
      <c r="D27" s="120">
        <v>10000</v>
      </c>
      <c r="E27" s="121"/>
      <c r="F27" s="122"/>
    </row>
    <row r="28" spans="2:6" ht="18" customHeight="1" x14ac:dyDescent="0.15">
      <c r="B28" s="118" t="s">
        <v>115</v>
      </c>
      <c r="C28" s="119"/>
      <c r="D28" s="120"/>
      <c r="E28" s="121">
        <v>200000</v>
      </c>
      <c r="F28" s="122"/>
    </row>
    <row r="29" spans="2:6" ht="18" customHeight="1" x14ac:dyDescent="0.15">
      <c r="B29" s="118" t="s">
        <v>104</v>
      </c>
      <c r="C29" s="119"/>
      <c r="D29" s="120"/>
      <c r="E29" s="121">
        <v>50000</v>
      </c>
      <c r="F29" s="122"/>
    </row>
    <row r="30" spans="2:6" ht="18" customHeight="1" x14ac:dyDescent="0.15">
      <c r="B30" s="118" t="s">
        <v>107</v>
      </c>
      <c r="C30" s="119"/>
      <c r="D30" s="120">
        <v>10000</v>
      </c>
      <c r="E30" s="121"/>
      <c r="F30" s="122"/>
    </row>
    <row r="31" spans="2:6" ht="18" customHeight="1" x14ac:dyDescent="0.15">
      <c r="B31" s="118" t="s">
        <v>102</v>
      </c>
      <c r="C31" s="119"/>
      <c r="D31" s="120"/>
      <c r="E31" s="121">
        <v>123000</v>
      </c>
      <c r="F31" s="123"/>
    </row>
    <row r="32" spans="2:6" ht="18" customHeight="1" thickBot="1" x14ac:dyDescent="0.2">
      <c r="B32" s="169" t="s">
        <v>103</v>
      </c>
      <c r="C32" s="119"/>
      <c r="D32" s="120">
        <v>25000</v>
      </c>
      <c r="E32" s="121"/>
      <c r="F32" s="123"/>
    </row>
    <row r="33" spans="2:6" ht="15.75" thickTop="1" thickBot="1" x14ac:dyDescent="0.2">
      <c r="B33" s="129" t="s">
        <v>58</v>
      </c>
      <c r="C33" s="130">
        <f>SUM(C27:C32)</f>
        <v>0</v>
      </c>
      <c r="D33" s="131">
        <f>SUM(D27:D32)</f>
        <v>45000</v>
      </c>
      <c r="E33" s="132">
        <f>SUM(E27:E32)</f>
        <v>373000</v>
      </c>
      <c r="F33" s="132">
        <f>SUM(F27:F32)</f>
        <v>0</v>
      </c>
    </row>
    <row r="34" spans="2:6" ht="18" thickBot="1" x14ac:dyDescent="0.2">
      <c r="B34" s="95" t="s">
        <v>57</v>
      </c>
      <c r="C34" s="188">
        <f>SUM(C33:F33)</f>
        <v>418000</v>
      </c>
      <c r="D34" s="189"/>
      <c r="E34" s="189"/>
      <c r="F34" s="190"/>
    </row>
    <row r="36" spans="2:6" x14ac:dyDescent="0.15">
      <c r="B36" s="172" t="s">
        <v>116</v>
      </c>
    </row>
    <row r="37" spans="2:6" x14ac:dyDescent="0.15">
      <c r="B37" s="172" t="s">
        <v>117</v>
      </c>
    </row>
  </sheetData>
  <mergeCells count="6">
    <mergeCell ref="C34:F34"/>
    <mergeCell ref="B3:B4"/>
    <mergeCell ref="C3:F3"/>
    <mergeCell ref="C17:F17"/>
    <mergeCell ref="B25:B26"/>
    <mergeCell ref="C25:F25"/>
  </mergeCells>
  <phoneticPr fontId="18"/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B2:M19"/>
  <sheetViews>
    <sheetView zoomScaleNormal="100" workbookViewId="0">
      <selection activeCell="N10" sqref="N10"/>
    </sheetView>
  </sheetViews>
  <sheetFormatPr defaultRowHeight="13.5" x14ac:dyDescent="0.15"/>
  <cols>
    <col min="1" max="2" width="1.75" customWidth="1"/>
    <col min="3" max="3" width="16.875" customWidth="1"/>
    <col min="4" max="5" width="16.125" customWidth="1"/>
    <col min="6" max="6" width="16.5" customWidth="1"/>
    <col min="7" max="7" width="26" customWidth="1"/>
    <col min="8" max="8" width="13.125" customWidth="1"/>
    <col min="9" max="9" width="11" style="1" customWidth="1"/>
    <col min="10" max="11" width="11" customWidth="1"/>
    <col min="12" max="12" width="2.5" bestFit="1" customWidth="1"/>
    <col min="13" max="13" width="9" style="1" bestFit="1" customWidth="1"/>
  </cols>
  <sheetData>
    <row r="2" spans="2:13" ht="18.75" customHeight="1" x14ac:dyDescent="0.15">
      <c r="C2" s="10"/>
      <c r="D2" s="146" t="s">
        <v>92</v>
      </c>
      <c r="E2" s="147">
        <f>IF((RIGHT(F2,1))="c",0.1,IF(RIGHT(F2,1)="b",0.08,IF(RIGHT(F2,1)="a",0.05,0)))</f>
        <v>0</v>
      </c>
      <c r="F2" s="42">
        <f>①予算差引簿!B2</f>
        <v>0</v>
      </c>
      <c r="G2" s="93">
        <f>①予算差引簿!C2</f>
        <v>0</v>
      </c>
      <c r="H2" s="94"/>
    </row>
    <row r="3" spans="2:13" ht="14.25" thickBot="1" x14ac:dyDescent="0.2">
      <c r="C3" s="10"/>
      <c r="F3" s="28"/>
      <c r="G3" s="7"/>
    </row>
    <row r="4" spans="2:13" ht="15" thickTop="1" x14ac:dyDescent="0.15">
      <c r="B4" s="36"/>
      <c r="C4" s="37"/>
      <c r="D4" s="37"/>
      <c r="E4" s="38"/>
      <c r="F4" s="38"/>
      <c r="G4" s="34"/>
      <c r="H4" s="108"/>
      <c r="I4"/>
      <c r="K4" s="1"/>
      <c r="M4"/>
    </row>
    <row r="5" spans="2:13" s="92" customFormat="1" ht="23.25" customHeight="1" x14ac:dyDescent="0.15">
      <c r="B5" s="89"/>
      <c r="C5" s="109" t="s">
        <v>46</v>
      </c>
      <c r="D5" s="41"/>
      <c r="E5" s="110" t="s">
        <v>73</v>
      </c>
      <c r="F5" s="41"/>
      <c r="G5" s="88" t="s">
        <v>75</v>
      </c>
      <c r="H5" s="90"/>
      <c r="I5" s="91"/>
      <c r="M5" s="91"/>
    </row>
    <row r="6" spans="2:13" s="29" customFormat="1" ht="22.5" x14ac:dyDescent="0.15">
      <c r="B6" s="104"/>
      <c r="C6" s="112">
        <f>H11+SUM(H15:H16)+C19+D19</f>
        <v>0</v>
      </c>
      <c r="D6" s="110" t="s">
        <v>89</v>
      </c>
      <c r="E6" s="111">
        <f>H12+E19</f>
        <v>0</v>
      </c>
      <c r="F6" s="39" t="s">
        <v>45</v>
      </c>
      <c r="G6" s="105">
        <f>IF(ROUNDDOWN(C6*E2,0)-E6&gt;=0,ROUNDDOWN(C6*E2,0)-E6,0)</f>
        <v>0</v>
      </c>
      <c r="H6" s="106" t="s">
        <v>64</v>
      </c>
      <c r="I6" s="107"/>
      <c r="M6" s="107"/>
    </row>
    <row r="7" spans="2:13" s="29" customFormat="1" ht="18" thickBot="1" x14ac:dyDescent="0.2">
      <c r="B7" s="31"/>
      <c r="C7" s="32"/>
      <c r="D7" s="40"/>
      <c r="E7" s="40"/>
      <c r="F7" s="40"/>
      <c r="G7" s="35"/>
      <c r="H7" s="33"/>
      <c r="I7" s="21"/>
      <c r="M7" s="21"/>
    </row>
    <row r="8" spans="2:13" s="29" customFormat="1" ht="18" thickTop="1" x14ac:dyDescent="0.15">
      <c r="C8" s="30"/>
      <c r="D8" s="39"/>
      <c r="E8" s="39"/>
      <c r="F8" s="39"/>
      <c r="G8" s="30"/>
      <c r="I8" s="21"/>
      <c r="M8" s="21"/>
    </row>
    <row r="9" spans="2:13" ht="18.75" customHeight="1" x14ac:dyDescent="0.15">
      <c r="C9" s="15" t="s">
        <v>59</v>
      </c>
      <c r="D9" s="7"/>
    </row>
    <row r="10" spans="2:13" ht="13.5" customHeight="1" x14ac:dyDescent="0.15">
      <c r="C10" s="17" t="s">
        <v>56</v>
      </c>
      <c r="D10" s="18"/>
      <c r="E10" s="18"/>
      <c r="F10" s="18"/>
      <c r="G10" s="18"/>
      <c r="H10" s="19" t="s">
        <v>48</v>
      </c>
    </row>
    <row r="11" spans="2:13" ht="19.5" customHeight="1" x14ac:dyDescent="0.15">
      <c r="C11" s="143" t="s">
        <v>90</v>
      </c>
      <c r="D11" s="15"/>
      <c r="E11" s="7"/>
      <c r="F11" s="7"/>
      <c r="G11" s="7"/>
      <c r="H11" s="27">
        <f>②支出予定!E16</f>
        <v>0</v>
      </c>
    </row>
    <row r="12" spans="2:13" ht="19.5" customHeight="1" x14ac:dyDescent="0.15">
      <c r="C12" s="144" t="s">
        <v>91</v>
      </c>
      <c r="D12" s="141"/>
      <c r="E12" s="20"/>
      <c r="F12" s="20"/>
      <c r="G12" s="20"/>
      <c r="H12" s="26">
        <f>②支出予定!F16</f>
        <v>0</v>
      </c>
    </row>
    <row r="13" spans="2:13" x14ac:dyDescent="0.15">
      <c r="I13"/>
      <c r="M13"/>
    </row>
    <row r="14" spans="2:13" ht="13.5" customHeight="1" x14ac:dyDescent="0.15">
      <c r="C14" s="17" t="s">
        <v>50</v>
      </c>
      <c r="D14" s="18"/>
      <c r="E14" s="18"/>
      <c r="F14" s="18" t="s">
        <v>51</v>
      </c>
      <c r="G14" s="18"/>
      <c r="H14" s="19" t="s">
        <v>48</v>
      </c>
    </row>
    <row r="15" spans="2:13" ht="13.5" customHeight="1" x14ac:dyDescent="0.15">
      <c r="C15" s="143" t="s">
        <v>49</v>
      </c>
      <c r="D15" s="15"/>
      <c r="E15" s="15" t="s">
        <v>126</v>
      </c>
      <c r="F15" s="15"/>
      <c r="G15" s="15"/>
      <c r="H15" s="27">
        <f>-SUMIF(①予算差引簿!$Q:$Q,"*【仮】20240417支給人件費見込(通勤手当以外)*",①予算差引簿!$T:$T)</f>
        <v>0</v>
      </c>
    </row>
    <row r="16" spans="2:13" ht="13.5" customHeight="1" x14ac:dyDescent="0.15">
      <c r="C16" s="16"/>
      <c r="D16" s="141"/>
      <c r="E16" s="141"/>
      <c r="F16" s="141"/>
      <c r="G16" s="141"/>
      <c r="H16" s="26"/>
    </row>
    <row r="17" spans="3:8" x14ac:dyDescent="0.15">
      <c r="C17" s="7"/>
      <c r="D17" s="7"/>
    </row>
    <row r="18" spans="3:8" ht="13.5" customHeight="1" x14ac:dyDescent="0.15">
      <c r="C18" s="145" t="s">
        <v>79</v>
      </c>
      <c r="D18" s="145" t="s">
        <v>81</v>
      </c>
      <c r="E18" s="145" t="s">
        <v>80</v>
      </c>
      <c r="F18" s="133"/>
      <c r="G18" s="133"/>
      <c r="H18" s="133"/>
    </row>
    <row r="19" spans="3:8" ht="21" customHeight="1" x14ac:dyDescent="0.15">
      <c r="C19" s="142">
        <f>SUMIFS(①予算差引簿!$U:$U,①予算差引簿!$A:$A,"決定ベース",①予算差引簿!$AJ:$AJ,C$18)</f>
        <v>0</v>
      </c>
      <c r="D19" s="142">
        <f>SUMIFS(①予算差引簿!$U:$U,①予算差引簿!$A:$A,"決定ベース",①予算差引簿!$AJ:$AJ,D$18)</f>
        <v>0</v>
      </c>
      <c r="E19" s="142">
        <f>SUMIFS(①予算差引簿!$U:$U,①予算差引簿!$A:$A,"決定ベース",①予算差引簿!$AJ:$AJ,E$18)</f>
        <v>0</v>
      </c>
    </row>
  </sheetData>
  <phoneticPr fontId="18"/>
  <pageMargins left="0.43" right="0.28000000000000003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利用マニュアル</vt:lpstr>
      <vt:lpstr>残高試算</vt:lpstr>
      <vt:lpstr>①予算差引簿</vt:lpstr>
      <vt:lpstr>②支出予定</vt:lpstr>
      <vt:lpstr>③ 不課税等消費税額（触らない×）</vt:lpstr>
      <vt:lpstr>②支出予定!Print_Area</vt:lpstr>
      <vt:lpstr>残高試算!Print_Area</vt:lpstr>
      <vt:lpstr>利用マニュアル!Print_Area</vt:lpstr>
      <vt:lpstr>①予算差引簿!Print_Titles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0920806B</dc:creator>
  <cp:lastModifiedBy>FUJITANI Chika</cp:lastModifiedBy>
  <cp:lastPrinted>2020-11-27T09:06:43Z</cp:lastPrinted>
  <dcterms:created xsi:type="dcterms:W3CDTF">2016-10-28T06:47:31Z</dcterms:created>
  <dcterms:modified xsi:type="dcterms:W3CDTF">2025-06-05T00:18:09Z</dcterms:modified>
</cp:coreProperties>
</file>